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300" windowWidth="15270" windowHeight="6600"/>
  </bookViews>
  <sheets>
    <sheet name="Потери" sheetId="1" r:id="rId1"/>
  </sheets>
  <externalReferences>
    <externalReference r:id="rId2"/>
    <externalReference r:id="rId3"/>
    <externalReference r:id="rId4"/>
  </externalReferences>
  <definedNames>
    <definedName name="_1Excel_BuiltIn_Print_Area_1_1">#REF!</definedName>
    <definedName name="_2Excel_BuiltIn_Print_Area_3_1">#REF!</definedName>
    <definedName name="_3Excel_BuiltIn_Print_Area_4_1">#REF!</definedName>
    <definedName name="_4Excel_BuiltIn_Print_Titles_1_1">#REF!</definedName>
    <definedName name="_5Excel_BuiltIn_Print_Titles_3_1">#REF!</definedName>
    <definedName name="_6Excel_BuiltIn_Print_Titles_4_1">#REF!</definedName>
    <definedName name="AccessDatabase" hidden="1">"C:\ТЕХНОЛОГИ\Рашид\загр оборуд 2000\письма\перечень оборудования\БД СИЗ.mdb"</definedName>
    <definedName name="bjk">#REF!</definedName>
    <definedName name="bnmnj">#REF!</definedName>
    <definedName name="Button_21">"БД_СИЗ_БД_СИЗ_Таблица"</definedName>
    <definedName name="cfgertgf">#REF!</definedName>
    <definedName name="Excel_">#REF!</definedName>
    <definedName name="Excel_BuiltIn_Print_Area_1">#REF!</definedName>
    <definedName name="Excel_BuiltIn_Print_Area_1_17">#REF!</definedName>
    <definedName name="Excel_BuiltIn_Print_Area_1_7">#REF!</definedName>
    <definedName name="Excel_BuiltIn_Print_Area_10">#REF!</definedName>
    <definedName name="Excel_BuiltIn_Print_Area_12">#REF!</definedName>
    <definedName name="Excel_BuiltIn_Print_Area_12_2">#REF!</definedName>
    <definedName name="Excel_BuiltIn_Print_Area_14">#REF!</definedName>
    <definedName name="Excel_BuiltIn_Print_Area_16">#REF!</definedName>
    <definedName name="Excel_BuiltIn_Print_Area_16_17">#REF!</definedName>
    <definedName name="Excel_BuiltIn_Print_Area_16_7">#REF!</definedName>
    <definedName name="Excel_BuiltIn_Print_Area_17">#REF!</definedName>
    <definedName name="Excel_BuiltIn_Print_Area_22">#REF!</definedName>
    <definedName name="Excel_BuiltIn_Print_Area_3">#REF!</definedName>
    <definedName name="Excel_BuiltIn_Print_Area_3_17">#REF!</definedName>
    <definedName name="Excel_BuiltIn_Print_Area_3_7">#REF!</definedName>
    <definedName name="Excel_BuiltIn_Print_Area_33">#REF!</definedName>
    <definedName name="Excel_BuiltIn_Print_Area_4">#REF!</definedName>
    <definedName name="Excel_BuiltIn_Print_Area_5">#REF!</definedName>
    <definedName name="Excel_BuiltIn_Print_Area_59">#REF!</definedName>
    <definedName name="Excel_BuiltIn_Print_Area_6">#REF!</definedName>
    <definedName name="Excel_BuiltIn_Print_Titles_1">#REF!</definedName>
    <definedName name="Excel_BuiltIn_Print_Titles_1_17">#REF!</definedName>
    <definedName name="Excel_BuiltIn_Print_Titles_1_7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9">#REF!</definedName>
    <definedName name="Excel_BuiltIn_Print_Titles_19_17">#REF!</definedName>
    <definedName name="Excel_BuiltIn_Print_Titles_19_7">#REF!</definedName>
    <definedName name="Excel_BuiltIn_Print_Titles_3">#REF!</definedName>
    <definedName name="Excel_BuiltIn_Print_Titles_3_17">#REF!</definedName>
    <definedName name="Excel_BuiltIn_Print_Titles_3_7">#REF!</definedName>
    <definedName name="Excel_BuiltIn_Print_Titles_4">#REF!</definedName>
    <definedName name="Excel_BuiltIn_Print_Titles_5">#REF!</definedName>
    <definedName name="Excel_BuiltIn_Print_Titles_6">('[1]срав с 241106'!$A$1:$C$65536,'[1]срав с 241106'!$A$4:$IV$6)</definedName>
    <definedName name="Excel_BuiltIn_Print_Titles_6_17">('[2]срав с 241106'!$A$1:$C$65536,'[2]срав с 241106'!$A$4:$IV$6)</definedName>
    <definedName name="Excel_BuiltIn_Print_Titles_7">('[1]ср таб'!$A$1:$C$65536,'[1]ср таб'!$A$4:$IV$6)</definedName>
    <definedName name="Excel_BuiltIn_Print_Titles_7_17">('[2]ср таб'!$A$1:$C$65536,'[2]ср таб'!$A$4:$IV$6)</definedName>
    <definedName name="Excel_BuitIn_Print_Area_12589">#REF!</definedName>
    <definedName name="ftyu">#REF!</definedName>
    <definedName name="gh">#REF!</definedName>
    <definedName name="ghddfg">#REF!</definedName>
    <definedName name="hui">#REF!</definedName>
    <definedName name="jhkh">#REF!</definedName>
    <definedName name="jv">#REF!</definedName>
    <definedName name="kclghjort">#REF!</definedName>
    <definedName name="lkk">#REF!</definedName>
    <definedName name="N_черт">#REF!</definedName>
    <definedName name="rdtuwer">#REF!</definedName>
    <definedName name="rte">#REF!</definedName>
    <definedName name="tyr">#REF!</definedName>
    <definedName name="ui">#REF!</definedName>
    <definedName name="wt">#REF!</definedName>
    <definedName name="xfghfthb">#REF!</definedName>
    <definedName name="zdgrdfgz">#REF!</definedName>
    <definedName name="А">#REF!</definedName>
    <definedName name="ааа">#REF!</definedName>
    <definedName name="Аванс">#REF!</definedName>
    <definedName name="Аванс_17">#REF!</definedName>
    <definedName name="Аванс_7">#REF!</definedName>
    <definedName name="ана">'[3]срав с 241106'!$A$1:$C$65536,'[3]срав с 241106'!$A$4:$IV$6</definedName>
    <definedName name="апвпа">#REF!</definedName>
    <definedName name="БАЗ">#REF!</definedName>
    <definedName name="бб">#REF!</definedName>
    <definedName name="веыкеп">#REF!</definedName>
    <definedName name="ВЗ_1л">#REF!</definedName>
    <definedName name="ВЗ_2л">#REF!</definedName>
    <definedName name="вкне">#REF!</definedName>
    <definedName name="вкнер">#REF!</definedName>
    <definedName name="вкпукеп">#REF!</definedName>
    <definedName name="Вставка">#REF!</definedName>
    <definedName name="г">#REF!</definedName>
    <definedName name="гидро">#REF!</definedName>
    <definedName name="гл">#REF!</definedName>
    <definedName name="дл">#REF!</definedName>
    <definedName name="дор">#REF!</definedName>
    <definedName name="дорб">#REF!</definedName>
    <definedName name="дороб">#REF!</definedName>
    <definedName name="еепык">#REF!</definedName>
    <definedName name="енр">#REF!</definedName>
    <definedName name="Заказ">#REF!</definedName>
    <definedName name="и">#REF!</definedName>
    <definedName name="Изделие">#REF!</definedName>
    <definedName name="Износ">#REF!</definedName>
    <definedName name="Износ_17">#REF!</definedName>
    <definedName name="Износ_7">#REF!</definedName>
    <definedName name="ии">#REF!</definedName>
    <definedName name="кепкпеы">#REF!</definedName>
    <definedName name="кепыкпен">#REF!</definedName>
    <definedName name="Код_матер">#REF!</definedName>
    <definedName name="Код_оп.">#REF!</definedName>
    <definedName name="ком">#REF!</definedName>
    <definedName name="Комисс">#REF!</definedName>
    <definedName name="Комисс_17">#REF!</definedName>
    <definedName name="Комисс_7">#REF!</definedName>
    <definedName name="кпыкеп">#REF!</definedName>
    <definedName name="кр">#REF!</definedName>
    <definedName name="Кр_ставка">#REF!</definedName>
    <definedName name="Кр_ставка_17">#REF!</definedName>
    <definedName name="Кр_ставка_7">#REF!</definedName>
    <definedName name="лист">#REF!</definedName>
    <definedName name="лит">#REF!</definedName>
    <definedName name="мама">#REF!</definedName>
    <definedName name="Материал">#REF!</definedName>
    <definedName name="МЛ">#REF!</definedName>
    <definedName name="мммм">#REF!</definedName>
    <definedName name="н">#REF!</definedName>
    <definedName name="наташа">#REF!</definedName>
    <definedName name="нве">#REF!</definedName>
    <definedName name="НДС">#REF!</definedName>
    <definedName name="НДС_17">#REF!</definedName>
    <definedName name="НДС_7">#REF!</definedName>
    <definedName name="НДС1">#REF!</definedName>
    <definedName name="о">#REF!</definedName>
    <definedName name="_xlnm.Print_Area" localSheetId="0">Потери!$A$1:$L$21</definedName>
    <definedName name="Оп">#REF!</definedName>
    <definedName name="ордлр">#REF!</definedName>
    <definedName name="п">#REF!</definedName>
    <definedName name="п1.2">#REF!</definedName>
    <definedName name="пок">#REF!</definedName>
    <definedName name="Помесячно">#REF!</definedName>
    <definedName name="пптаптт">#REF!</definedName>
    <definedName name="првар">#REF!</definedName>
    <definedName name="про">#REF!</definedName>
    <definedName name="Расчет">#REF!</definedName>
    <definedName name="рппр">('[1]срав с 241106'!$A$1:$C$65536,'[1]срав с 241106'!$A$4:$IV$6)</definedName>
    <definedName name="срав">#REF!</definedName>
    <definedName name="Стоим_имущ">#REF!</definedName>
    <definedName name="Стоим_имущ_17">#REF!</definedName>
    <definedName name="Стоим_имущ_7">#REF!</definedName>
    <definedName name="тт">#REF!</definedName>
    <definedName name="ттт">#REF!</definedName>
    <definedName name="ттт1">#REF!</definedName>
    <definedName name="укепукпуык">#REF!</definedName>
    <definedName name="фцукк">#REF!</definedName>
    <definedName name="ц">#REF!</definedName>
    <definedName name="щетка">#REF!</definedName>
    <definedName name="щетку">#REF!</definedName>
    <definedName name="ыва">#REF!</definedName>
    <definedName name="ывамука">#REF!</definedName>
    <definedName name="ЫУакуа">#REF!</definedName>
    <definedName name="ьь">#REF!</definedName>
    <definedName name="элек">#REF!</definedName>
  </definedNames>
  <calcPr calcId="124519"/>
</workbook>
</file>

<file path=xl/calcChain.xml><?xml version="1.0" encoding="utf-8"?>
<calcChain xmlns="http://schemas.openxmlformats.org/spreadsheetml/2006/main">
  <c r="J19" i="1"/>
  <c r="L8"/>
  <c r="L9"/>
  <c r="L10"/>
  <c r="L11"/>
  <c r="L12"/>
  <c r="L13"/>
  <c r="L14"/>
  <c r="L15"/>
  <c r="L16"/>
  <c r="L17"/>
  <c r="L18"/>
  <c r="L7"/>
  <c r="K8"/>
  <c r="K9"/>
  <c r="K10"/>
  <c r="K11"/>
  <c r="K12"/>
  <c r="K13"/>
  <c r="K14"/>
  <c r="K15"/>
  <c r="K16"/>
  <c r="K17"/>
  <c r="K18"/>
  <c r="K7"/>
  <c r="F8"/>
  <c r="C15"/>
  <c r="J12"/>
  <c r="C12"/>
  <c r="F12" s="1"/>
  <c r="C10"/>
  <c r="E19"/>
  <c r="C7"/>
  <c r="J11" l="1"/>
  <c r="C13"/>
  <c r="F13" s="1"/>
  <c r="C17"/>
  <c r="F17" s="1"/>
  <c r="G11"/>
  <c r="G12"/>
  <c r="C14"/>
  <c r="F15"/>
  <c r="C16"/>
  <c r="C18"/>
  <c r="D19"/>
  <c r="F7"/>
  <c r="J7"/>
  <c r="J8"/>
  <c r="C9"/>
  <c r="F10"/>
  <c r="F11"/>
  <c r="J17" l="1"/>
  <c r="J13"/>
  <c r="G13" s="1"/>
  <c r="C19"/>
  <c r="F19" s="1"/>
  <c r="G7"/>
  <c r="J9"/>
  <c r="G8"/>
  <c r="J18"/>
  <c r="F16"/>
  <c r="J14"/>
  <c r="L19"/>
  <c r="I19" s="1"/>
  <c r="J10"/>
  <c r="J15"/>
  <c r="K19"/>
  <c r="H19" s="1"/>
  <c r="F9"/>
  <c r="F18"/>
  <c r="G17"/>
  <c r="J16"/>
  <c r="F14"/>
  <c r="G10" l="1"/>
  <c r="G14"/>
  <c r="G18"/>
  <c r="G9"/>
  <c r="G16"/>
  <c r="G15"/>
  <c r="G19"/>
</calcChain>
</file>

<file path=xl/sharedStrings.xml><?xml version="1.0" encoding="utf-8"?>
<sst xmlns="http://schemas.openxmlformats.org/spreadsheetml/2006/main" count="31" uniqueCount="25">
  <si>
    <t>Справка</t>
  </si>
  <si>
    <t>по потерям электроэнергии за 2017 год</t>
  </si>
  <si>
    <t>Период</t>
  </si>
  <si>
    <t>Потребление субабонентов, тыс.кВт.ч.</t>
  </si>
  <si>
    <t>Количество потерь, тыс.кВт.ч.</t>
  </si>
  <si>
    <t>Уд.вес. Потерь в потреблении, %</t>
  </si>
  <si>
    <t>Тариф, руб.</t>
  </si>
  <si>
    <t>Затраты, тыс.руб.</t>
  </si>
  <si>
    <t>всего</t>
  </si>
  <si>
    <t>в пределах норм</t>
  </si>
  <si>
    <t>сверх норм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</si>
  <si>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</si>
  <si>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</si>
  <si>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</si>
  <si>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</si>
  <si>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</si>
  <si>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</si>
  <si>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</si>
  <si>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</si>
  <si>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</si>
  <si>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</si>
  <si>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</si>
  <si>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</si>
  <si>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2017 г.</t>
  </si>
  <si>
    <t>2017 год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</si>
</sst>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0.00000"/>
    <numFmt numFmtId="166" formatCode="#,##0.000"/>
    <numFmt numFmtId="167" formatCode="#,##0.00_ ;\-#,##0.00\ "/>
    <numFmt numFmtId="168" formatCode="#,##0.00000"/>
  </numFmts>
  <fonts count="9"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2"/>
    <xf numFmtId="0" fontId="1" fillId="0" borderId="1" xfId="2" applyBorder="1" applyAlignment="1">
      <alignment horizontal="center" vertical="center" wrapText="1"/>
    </xf>
    <xf numFmtId="0" fontId="1" fillId="0" borderId="1" xfId="2" applyBorder="1"/>
    <xf numFmtId="4" fontId="1" fillId="0" borderId="1" xfId="2" applyNumberFormat="1" applyBorder="1"/>
    <xf numFmtId="164" fontId="1" fillId="0" borderId="1" xfId="1" applyNumberFormat="1" applyFont="1" applyBorder="1"/>
    <xf numFmtId="165" fontId="1" fillId="0" borderId="1" xfId="2" applyNumberFormat="1" applyBorder="1"/>
    <xf numFmtId="0" fontId="2" fillId="0" borderId="1" xfId="2" applyFont="1" applyBorder="1"/>
    <xf numFmtId="4" fontId="2" fillId="0" borderId="1" xfId="2" applyNumberFormat="1" applyFont="1" applyBorder="1"/>
    <xf numFmtId="164" fontId="2" fillId="0" borderId="1" xfId="1" applyNumberFormat="1" applyFont="1" applyBorder="1"/>
    <xf numFmtId="165" fontId="2" fillId="0" borderId="1" xfId="2" applyNumberFormat="1" applyFont="1" applyBorder="1"/>
    <xf numFmtId="166" fontId="1" fillId="0" borderId="1" xfId="2" applyNumberFormat="1" applyBorder="1"/>
    <xf numFmtId="167" fontId="1" fillId="0" borderId="1" xfId="2" applyNumberFormat="1" applyBorder="1"/>
    <xf numFmtId="168" fontId="1" fillId="0" borderId="1" xfId="2" applyNumberFormat="1" applyBorder="1"/>
    <xf numFmtId="4" fontId="1" fillId="0" borderId="0" xfId="2" applyNumberFormat="1"/>
    <xf numFmtId="166" fontId="2" fillId="0" borderId="1" xfId="2" applyNumberFormat="1" applyFont="1" applyBorder="1"/>
    <xf numFmtId="166" fontId="1" fillId="0" borderId="0" xfId="2" applyNumberFormat="1"/>
    <xf numFmtId="0" fontId="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</cellXfs>
  <cellStyles count="17">
    <cellStyle name="Гиперссылка 2" xfId="3"/>
    <cellStyle name="Обычный" xfId="0" builtinId="0"/>
    <cellStyle name="Обычный 2" xfId="4"/>
    <cellStyle name="Обычный 2 2" xfId="5"/>
    <cellStyle name="Обычный 2 2 2" xfId="6"/>
    <cellStyle name="Обычный 2_Накопительная по потерям 2012-2014" xfId="7"/>
    <cellStyle name="Обычный 3" xfId="8"/>
    <cellStyle name="Обычный 4" xfId="9"/>
    <cellStyle name="Обычный 5" xfId="10"/>
    <cellStyle name="Обычный 6" xfId="11"/>
    <cellStyle name="Обычный_Накопительная по потерям 2012-2014" xfId="2"/>
    <cellStyle name="Процентный" xfId="1" builtinId="5"/>
    <cellStyle name="Процентный 2" xfId="12"/>
    <cellStyle name="Процентный 2 2" xfId="13"/>
    <cellStyle name="Стиль 1" xfId="14"/>
    <cellStyle name="Финансовый [0] 2" xfId="15"/>
    <cellStyle name="Финансовый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4;&#1048;&#1080;&#1057;\&#1041;&#1102;&#1076;&#1078;&#1077;&#1090;%202008\&#1041;&#1102;&#1076;&#1078;&#1077;&#1090;%20&#1044;&#1048;&#1080;&#1057;%202008%2019.11%20(&#1080;&#1089;&#1087;&#1088;%20&#1069;.&#1056;.)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buie-69.ELAZDOM\Local%20Settings\Temporary%20Internet%20Files\OLK122\es-peo-06\Local%20Settings\Temporary%20Internet%20Files\OLK4\&#1044;&#1048;&#1080;&#1057;\2008%20&#1075;&#1086;&#1076;\&#1041;&#1102;&#1076;&#1078;&#1077;&#1090;%202008\&#1041;&#1102;&#1076;&#1078;&#1077;&#1090;%20&#1044;&#1048;&#1080;&#1057;%202008%2019.11%20(&#1080;&#1089;&#1087;&#1088;%20&#1069;.&#1056;.)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z-econ-03\Local%20Settings\Temporary%20Internet%20Files\OLK3A\&#1052;&#1086;&#1080;%20&#1076;&#1086;&#1082;&#1091;&#1084;&#1077;&#1085;&#1090;&#1099;\&#1044;&#1048;&#1080;&#1057;\&#1041;&#1102;&#1076;&#1078;&#1077;&#1090;%202008\&#1041;&#1102;&#1076;&#1078;&#1077;&#1090;%20&#1044;&#1048;&#1080;&#1057;%202008%2019.11%20(&#1080;&#1089;&#1087;&#1088;%20&#1069;.&#1056;.)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 refreshError="1">
        <row r="1">
          <cell r="A1" t="str">
            <v>Основные показатели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K4" t="str">
            <v>Примечание</v>
          </cell>
          <cell r="L4" t="str">
            <v>Служба телекоммуникаций</v>
          </cell>
          <cell r="S4" t="str">
            <v>Сервисный центр</v>
          </cell>
          <cell r="Z4" t="str">
            <v>Отдел сервисного обслуживания</v>
          </cell>
          <cell r="AG4" t="str">
            <v>Отдел АСУ</v>
          </cell>
        </row>
        <row r="5">
          <cell r="D5" t="str">
            <v>2006 год</v>
          </cell>
          <cell r="E5" t="str">
            <v>2007 год</v>
          </cell>
          <cell r="I5" t="str">
            <v>2008 год</v>
          </cell>
          <cell r="L5" t="str">
            <v>2006 год</v>
          </cell>
          <cell r="M5" t="str">
            <v>2007 год</v>
          </cell>
          <cell r="Q5" t="str">
            <v>2008 год</v>
          </cell>
          <cell r="S5" t="str">
            <v>2006 год</v>
          </cell>
          <cell r="T5" t="str">
            <v>2007 год</v>
          </cell>
          <cell r="X5" t="str">
            <v>2008 год</v>
          </cell>
          <cell r="Z5" t="str">
            <v>2006 год</v>
          </cell>
          <cell r="AA5" t="str">
            <v>2007 год</v>
          </cell>
          <cell r="AE5" t="str">
            <v>2008 год</v>
          </cell>
          <cell r="AG5" t="str">
            <v>2005 год</v>
          </cell>
          <cell r="AH5" t="str">
            <v>2007 год</v>
          </cell>
          <cell r="AL5" t="str">
            <v>2008 год</v>
          </cell>
        </row>
        <row r="6">
          <cell r="D6" t="str">
            <v>факт</v>
          </cell>
          <cell r="E6" t="str">
            <v>план</v>
          </cell>
          <cell r="F6" t="str">
            <v>оценка</v>
          </cell>
          <cell r="G6" t="str">
            <v>% вып.</v>
          </cell>
          <cell r="H6" t="str">
            <v>темп роста 2007г. к 2006, %</v>
          </cell>
          <cell r="I6" t="str">
            <v xml:space="preserve">план </v>
          </cell>
          <cell r="J6" t="str">
            <v>темп роста 2008г. к 2007, %</v>
          </cell>
          <cell r="L6" t="str">
            <v>факт</v>
          </cell>
          <cell r="M6" t="str">
            <v>план</v>
          </cell>
          <cell r="N6" t="str">
            <v>оценка</v>
          </cell>
          <cell r="O6" t="str">
            <v>% вып.</v>
          </cell>
          <cell r="P6" t="str">
            <v>темп роста 2007г. к 2006, %</v>
          </cell>
          <cell r="Q6" t="str">
            <v xml:space="preserve">план </v>
          </cell>
          <cell r="R6" t="str">
            <v>темп роста 2008г. к 2007, %</v>
          </cell>
          <cell r="S6" t="str">
            <v>факт</v>
          </cell>
          <cell r="T6" t="str">
            <v>план</v>
          </cell>
          <cell r="U6" t="str">
            <v>оценка</v>
          </cell>
          <cell r="V6" t="str">
            <v>% вып.</v>
          </cell>
          <cell r="W6" t="str">
            <v>темп роста 2007г. к 2006, %</v>
          </cell>
          <cell r="X6" t="str">
            <v xml:space="preserve">план </v>
          </cell>
          <cell r="Y6" t="str">
            <v>темп роста 2008г. к 2007, %</v>
          </cell>
          <cell r="Z6" t="str">
            <v>факт</v>
          </cell>
          <cell r="AA6" t="str">
            <v>план</v>
          </cell>
          <cell r="AB6" t="str">
            <v>оценка</v>
          </cell>
          <cell r="AC6" t="str">
            <v>% вып.</v>
          </cell>
          <cell r="AD6" t="str">
            <v>темп роста 2007г. к 2006, %</v>
          </cell>
          <cell r="AE6" t="str">
            <v xml:space="preserve">план </v>
          </cell>
          <cell r="AF6" t="str">
            <v>темп роста 2008г. к 2007, %</v>
          </cell>
          <cell r="AG6" t="str">
            <v>факт</v>
          </cell>
          <cell r="AH6" t="str">
            <v>план</v>
          </cell>
          <cell r="AI6" t="str">
            <v>оценка</v>
          </cell>
          <cell r="AJ6" t="str">
            <v>% вып.</v>
          </cell>
          <cell r="AK6" t="str">
            <v>темп роста 2006г. к 2005, %</v>
          </cell>
          <cell r="AL6" t="str">
            <v xml:space="preserve">план </v>
          </cell>
          <cell r="AM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  <row r="42">
          <cell r="B42" t="str">
            <v>Директор ДИиС                                                                       В.А.Гаренских</v>
          </cell>
        </row>
        <row r="43">
          <cell r="B43" t="str">
            <v>Гл.бухгалтер ДИиС                                                                 Л.А.Минахметова</v>
          </cell>
        </row>
        <row r="44">
          <cell r="B44" t="str">
            <v>Гл.специалист - рук.группы СБП                                           Э.Р.Якубова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 с 241106"/>
      <sheetName val="ср таб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0"/>
  <sheetViews>
    <sheetView tabSelected="1" view="pageBreakPreview" workbookViewId="0">
      <selection activeCell="E20" sqref="E20"/>
    </sheetView>
  </sheetViews>
  <sheetFormatPr defaultColWidth="6.3984375" defaultRowHeight="12.75"/>
  <cols>
    <col min="1" max="1" width="9.8984375" style="1" customWidth="1"/>
    <col min="2" max="2" width="9.09765625" style="1" customWidth="1"/>
    <col min="3" max="4" width="7.09765625" style="1" bestFit="1" customWidth="1"/>
    <col min="5" max="5" width="7.09765625" style="1" customWidth="1"/>
    <col min="6" max="7" width="6.3984375" style="1"/>
    <col min="8" max="8" width="7.3984375" style="1" bestFit="1" customWidth="1"/>
    <col min="9" max="9" width="6.3984375" style="1"/>
    <col min="10" max="11" width="7.5" style="1" customWidth="1"/>
    <col min="12" max="12" width="7.59765625" style="1" customWidth="1"/>
    <col min="13" max="13" width="6.3984375" style="1"/>
    <col min="14" max="14" width="7.09765625" style="1" bestFit="1" customWidth="1"/>
    <col min="15" max="16384" width="6.3984375" style="1"/>
  </cols>
  <sheetData>
    <row r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>
      <c r="A4" s="19" t="s">
        <v>2</v>
      </c>
      <c r="B4" s="20" t="s">
        <v>3</v>
      </c>
      <c r="C4" s="23" t="s">
        <v>23</v>
      </c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19"/>
      <c r="B5" s="21"/>
      <c r="C5" s="19" t="s">
        <v>4</v>
      </c>
      <c r="D5" s="19"/>
      <c r="E5" s="19"/>
      <c r="F5" s="20" t="s">
        <v>5</v>
      </c>
      <c r="G5" s="19" t="s">
        <v>6</v>
      </c>
      <c r="H5" s="19"/>
      <c r="I5" s="19"/>
      <c r="J5" s="19" t="s">
        <v>7</v>
      </c>
      <c r="K5" s="19"/>
      <c r="L5" s="19"/>
    </row>
    <row r="6" spans="1:12" ht="38.25">
      <c r="A6" s="19"/>
      <c r="B6" s="22"/>
      <c r="C6" s="2" t="s">
        <v>8</v>
      </c>
      <c r="D6" s="2" t="s">
        <v>9</v>
      </c>
      <c r="E6" s="2" t="s">
        <v>10</v>
      </c>
      <c r="F6" s="22"/>
      <c r="G6" s="2" t="s">
        <v>8</v>
      </c>
      <c r="H6" s="2" t="s">
        <v>9</v>
      </c>
      <c r="I6" s="2" t="s">
        <v>10</v>
      </c>
      <c r="J6" s="2" t="s">
        <v>8</v>
      </c>
      <c r="K6" s="2" t="s">
        <v>9</v>
      </c>
      <c r="L6" s="2" t="s">
        <v>10</v>
      </c>
    </row>
    <row r="7" spans="1:12">
      <c r="A7" s="3" t="s">
        <v>11</v>
      </c>
      <c r="B7" s="11">
        <v>990.64599999999996</v>
      </c>
      <c r="C7" s="4">
        <f t="shared" ref="C7:C9" si="0">D7+E7</f>
        <v>245.55799999999999</v>
      </c>
      <c r="D7" s="4">
        <v>90.1</v>
      </c>
      <c r="E7" s="4">
        <v>155.458</v>
      </c>
      <c r="F7" s="5">
        <f t="shared" ref="F7:F19" si="1">C7/B7</f>
        <v>0.24787663807253046</v>
      </c>
      <c r="G7" s="6">
        <f t="shared" ref="G7:G19" si="2">J7/C7</f>
        <v>1.9128194968194887</v>
      </c>
      <c r="H7" s="6">
        <v>1.9265699999999999</v>
      </c>
      <c r="I7" s="6">
        <v>1.9048499999999999</v>
      </c>
      <c r="J7" s="4">
        <f t="shared" ref="J7:J18" si="3">K7+L7</f>
        <v>469.70812999999998</v>
      </c>
      <c r="K7" s="4">
        <f>ROUND(H7*D7,5)</f>
        <v>173.58395999999999</v>
      </c>
      <c r="L7" s="4">
        <f>ROUND(I7*E7,5)</f>
        <v>296.12416999999999</v>
      </c>
    </row>
    <row r="8" spans="1:12">
      <c r="A8" s="3" t="s">
        <v>12</v>
      </c>
      <c r="B8" s="11">
        <v>987.54399999999998</v>
      </c>
      <c r="C8" s="4">
        <v>201.554</v>
      </c>
      <c r="D8" s="4">
        <v>90.7</v>
      </c>
      <c r="E8" s="4">
        <v>110.86</v>
      </c>
      <c r="F8" s="5">
        <f t="shared" si="1"/>
        <v>0.20409622254805862</v>
      </c>
      <c r="G8" s="6">
        <f t="shared" si="2"/>
        <v>2.4065965944610377</v>
      </c>
      <c r="H8" s="6">
        <v>2.4087800000000001</v>
      </c>
      <c r="I8" s="6">
        <v>2.4046799999999999</v>
      </c>
      <c r="J8" s="4">
        <f t="shared" si="3"/>
        <v>485.05916999999999</v>
      </c>
      <c r="K8" s="4">
        <f t="shared" ref="K8:K18" si="4">ROUND(H8*D8,5)</f>
        <v>218.47635</v>
      </c>
      <c r="L8" s="4">
        <f t="shared" ref="L8:L18" si="5">ROUND(I8*E8,5)</f>
        <v>266.58282000000003</v>
      </c>
    </row>
    <row r="9" spans="1:12">
      <c r="A9" s="3" t="s">
        <v>13</v>
      </c>
      <c r="B9" s="11">
        <v>986.20899999999995</v>
      </c>
      <c r="C9" s="4">
        <f t="shared" si="0"/>
        <v>281.512</v>
      </c>
      <c r="D9" s="12">
        <v>79.3</v>
      </c>
      <c r="E9" s="4">
        <v>202.21199999999999</v>
      </c>
      <c r="F9" s="5">
        <f t="shared" si="1"/>
        <v>0.28544862194524689</v>
      </c>
      <c r="G9" s="6">
        <f t="shared" si="2"/>
        <v>2.0559248628832876</v>
      </c>
      <c r="H9" s="6">
        <v>2.0678200000000002</v>
      </c>
      <c r="I9" s="6">
        <v>2.0512600000000001</v>
      </c>
      <c r="J9" s="4">
        <f t="shared" si="3"/>
        <v>578.76751999999999</v>
      </c>
      <c r="K9" s="4">
        <f t="shared" si="4"/>
        <v>163.97812999999999</v>
      </c>
      <c r="L9" s="4">
        <f t="shared" si="5"/>
        <v>414.78939000000003</v>
      </c>
    </row>
    <row r="10" spans="1:12">
      <c r="A10" s="3" t="s">
        <v>14</v>
      </c>
      <c r="B10" s="11">
        <v>998.53200000000004</v>
      </c>
      <c r="C10" s="4">
        <f>D10+E10</f>
        <v>163.785</v>
      </c>
      <c r="D10" s="12">
        <v>65.8</v>
      </c>
      <c r="E10" s="4">
        <v>97.984999999999999</v>
      </c>
      <c r="F10" s="5">
        <f t="shared" si="1"/>
        <v>0.16402578985951374</v>
      </c>
      <c r="G10" s="6">
        <f t="shared" si="2"/>
        <v>2.2884725096925846</v>
      </c>
      <c r="H10" s="6">
        <v>2.29345</v>
      </c>
      <c r="I10" s="6">
        <v>2.2851300000000001</v>
      </c>
      <c r="J10" s="4">
        <f t="shared" si="3"/>
        <v>374.81746999999996</v>
      </c>
      <c r="K10" s="4">
        <f t="shared" si="4"/>
        <v>150.90900999999999</v>
      </c>
      <c r="L10" s="4">
        <f t="shared" si="5"/>
        <v>223.90845999999999</v>
      </c>
    </row>
    <row r="11" spans="1:12">
      <c r="A11" s="3" t="s">
        <v>15</v>
      </c>
      <c r="B11" s="11">
        <v>886.43600000000004</v>
      </c>
      <c r="C11" s="4">
        <v>172.88300000000001</v>
      </c>
      <c r="D11" s="4">
        <v>57.3</v>
      </c>
      <c r="E11" s="4">
        <v>115.586</v>
      </c>
      <c r="F11" s="5">
        <f t="shared" si="1"/>
        <v>0.19503156460252066</v>
      </c>
      <c r="G11" s="6">
        <f t="shared" si="2"/>
        <v>2.2071403781748349</v>
      </c>
      <c r="H11" s="13">
        <v>2.2145899999999998</v>
      </c>
      <c r="I11" s="13">
        <v>2.2033900000000002</v>
      </c>
      <c r="J11" s="4">
        <f t="shared" si="3"/>
        <v>381.57704999999999</v>
      </c>
      <c r="K11" s="4">
        <f t="shared" si="4"/>
        <v>126.89601</v>
      </c>
      <c r="L11" s="4">
        <f t="shared" si="5"/>
        <v>254.68104</v>
      </c>
    </row>
    <row r="12" spans="1:12">
      <c r="A12" s="3" t="s">
        <v>16</v>
      </c>
      <c r="B12" s="11">
        <v>786.11900000000003</v>
      </c>
      <c r="C12" s="4">
        <f t="shared" ref="C12:C18" si="6">D12+E12</f>
        <v>157.95400000000001</v>
      </c>
      <c r="D12" s="4">
        <v>39.5</v>
      </c>
      <c r="E12" s="4">
        <v>118.45399999999999</v>
      </c>
      <c r="F12" s="5">
        <f t="shared" si="1"/>
        <v>0.20092886700359616</v>
      </c>
      <c r="G12" s="6">
        <f t="shared" si="2"/>
        <v>2.0563062663813514</v>
      </c>
      <c r="H12" s="13">
        <v>2.0687099999999998</v>
      </c>
      <c r="I12" s="13">
        <v>2.0521699999999998</v>
      </c>
      <c r="J12" s="4">
        <f t="shared" si="3"/>
        <v>324.80180000000001</v>
      </c>
      <c r="K12" s="4">
        <f t="shared" si="4"/>
        <v>81.71405</v>
      </c>
      <c r="L12" s="4">
        <f t="shared" si="5"/>
        <v>243.08775</v>
      </c>
    </row>
    <row r="13" spans="1:12">
      <c r="A13" s="3" t="s">
        <v>17</v>
      </c>
      <c r="B13" s="11">
        <v>835.6</v>
      </c>
      <c r="C13" s="4">
        <f t="shared" si="6"/>
        <v>157.739</v>
      </c>
      <c r="D13" s="12">
        <v>55.6</v>
      </c>
      <c r="E13" s="4">
        <v>102.139</v>
      </c>
      <c r="F13" s="5">
        <f t="shared" si="1"/>
        <v>0.18877333652465295</v>
      </c>
      <c r="G13" s="6">
        <f t="shared" si="2"/>
        <v>2.4010004501106255</v>
      </c>
      <c r="H13" s="6">
        <v>2.4053</v>
      </c>
      <c r="I13" s="6">
        <v>2.39866</v>
      </c>
      <c r="J13" s="4">
        <f t="shared" si="3"/>
        <v>378.73140999999998</v>
      </c>
      <c r="K13" s="4">
        <f t="shared" si="4"/>
        <v>133.73468</v>
      </c>
      <c r="L13" s="4">
        <f t="shared" si="5"/>
        <v>244.99673000000001</v>
      </c>
    </row>
    <row r="14" spans="1:12">
      <c r="A14" s="3" t="s">
        <v>18</v>
      </c>
      <c r="B14" s="11">
        <v>862.72</v>
      </c>
      <c r="C14" s="4">
        <f t="shared" si="6"/>
        <v>203.52600000000001</v>
      </c>
      <c r="D14" s="12">
        <v>48</v>
      </c>
      <c r="E14" s="4">
        <v>155.52600000000001</v>
      </c>
      <c r="F14" s="5">
        <f t="shared" si="1"/>
        <v>0.23591199925816025</v>
      </c>
      <c r="G14" s="6">
        <f t="shared" si="2"/>
        <v>2.4636485756119608</v>
      </c>
      <c r="H14" s="6">
        <v>2.4673699999999998</v>
      </c>
      <c r="I14" s="6">
        <v>2.4624999999999999</v>
      </c>
      <c r="J14" s="4">
        <f t="shared" si="3"/>
        <v>501.41654</v>
      </c>
      <c r="K14" s="4">
        <f t="shared" si="4"/>
        <v>118.43376000000001</v>
      </c>
      <c r="L14" s="4">
        <f t="shared" si="5"/>
        <v>382.98277999999999</v>
      </c>
    </row>
    <row r="15" spans="1:12">
      <c r="A15" s="3" t="s">
        <v>19</v>
      </c>
      <c r="B15" s="11">
        <v>936.04300000000001</v>
      </c>
      <c r="C15" s="4">
        <f t="shared" si="6"/>
        <v>170.81200000000001</v>
      </c>
      <c r="D15" s="12">
        <v>50.6</v>
      </c>
      <c r="E15" s="4">
        <v>120.212</v>
      </c>
      <c r="F15" s="5">
        <f t="shared" si="1"/>
        <v>0.18248306968803785</v>
      </c>
      <c r="G15" s="6">
        <f t="shared" si="2"/>
        <v>2.4970701121701051</v>
      </c>
      <c r="H15" s="6">
        <v>2.4998499999999999</v>
      </c>
      <c r="I15" s="6">
        <v>2.4959000000000002</v>
      </c>
      <c r="J15" s="4">
        <f t="shared" si="3"/>
        <v>426.52954</v>
      </c>
      <c r="K15" s="4">
        <f t="shared" si="4"/>
        <v>126.49241000000001</v>
      </c>
      <c r="L15" s="4">
        <f t="shared" si="5"/>
        <v>300.03712999999999</v>
      </c>
    </row>
    <row r="16" spans="1:12">
      <c r="A16" s="3" t="s">
        <v>20</v>
      </c>
      <c r="B16" s="11">
        <v>998.16</v>
      </c>
      <c r="C16" s="4">
        <f t="shared" si="6"/>
        <v>246.09100000000001</v>
      </c>
      <c r="D16" s="12">
        <v>95.3</v>
      </c>
      <c r="E16" s="4">
        <v>150.791</v>
      </c>
      <c r="F16" s="5">
        <f t="shared" si="1"/>
        <v>0.24654464214154045</v>
      </c>
      <c r="G16" s="6">
        <f t="shared" si="2"/>
        <v>2.5351091669341828</v>
      </c>
      <c r="H16" s="6">
        <v>2.53688</v>
      </c>
      <c r="I16" s="6">
        <v>2.5339899999999997</v>
      </c>
      <c r="J16" s="4">
        <f t="shared" si="3"/>
        <v>623.86754999999994</v>
      </c>
      <c r="K16" s="4">
        <f t="shared" si="4"/>
        <v>241.76465999999999</v>
      </c>
      <c r="L16" s="4">
        <f t="shared" si="5"/>
        <v>382.10289</v>
      </c>
    </row>
    <row r="17" spans="1:14">
      <c r="A17" s="3" t="s">
        <v>21</v>
      </c>
      <c r="B17" s="11">
        <v>1018.8339999999999</v>
      </c>
      <c r="C17" s="4">
        <f t="shared" si="6"/>
        <v>241.96700000000001</v>
      </c>
      <c r="D17" s="12">
        <v>77.400000000000006</v>
      </c>
      <c r="E17" s="4">
        <v>164.56700000000001</v>
      </c>
      <c r="F17" s="5">
        <f t="shared" si="1"/>
        <v>0.23749403730146426</v>
      </c>
      <c r="G17" s="6">
        <f t="shared" si="2"/>
        <v>2.5052899362309735</v>
      </c>
      <c r="H17" s="6">
        <v>2.5078200000000002</v>
      </c>
      <c r="I17" s="6">
        <v>2.5040999999999998</v>
      </c>
      <c r="J17" s="4">
        <f t="shared" si="3"/>
        <v>606.19749000000002</v>
      </c>
      <c r="K17" s="4">
        <f t="shared" si="4"/>
        <v>194.10526999999999</v>
      </c>
      <c r="L17" s="4">
        <f t="shared" si="5"/>
        <v>412.09222</v>
      </c>
    </row>
    <row r="18" spans="1:14">
      <c r="A18" s="3" t="s">
        <v>22</v>
      </c>
      <c r="B18" s="11">
        <v>1016.15</v>
      </c>
      <c r="C18" s="4">
        <f t="shared" si="6"/>
        <v>294.02600000000001</v>
      </c>
      <c r="D18" s="12">
        <v>92</v>
      </c>
      <c r="E18" s="4">
        <v>202.02600000000001</v>
      </c>
      <c r="F18" s="5">
        <f t="shared" si="1"/>
        <v>0.28935294985976484</v>
      </c>
      <c r="G18" s="6">
        <f t="shared" si="2"/>
        <v>2.330310924884194</v>
      </c>
      <c r="H18" s="6">
        <v>2.33622</v>
      </c>
      <c r="I18" s="6">
        <v>2.32762</v>
      </c>
      <c r="J18" s="4">
        <f t="shared" si="3"/>
        <v>685.17200000000003</v>
      </c>
      <c r="K18" s="4">
        <f t="shared" si="4"/>
        <v>214.93224000000001</v>
      </c>
      <c r="L18" s="4">
        <f t="shared" si="5"/>
        <v>470.23975999999999</v>
      </c>
      <c r="N18" s="14"/>
    </row>
    <row r="19" spans="1:14">
      <c r="A19" s="7" t="s">
        <v>24</v>
      </c>
      <c r="B19" s="15">
        <v>11302.993</v>
      </c>
      <c r="C19" s="8">
        <f>SUM(C7:C18)</f>
        <v>2537.4069999999997</v>
      </c>
      <c r="D19" s="8">
        <f>SUM(D7:D18)</f>
        <v>841.6</v>
      </c>
      <c r="E19" s="8">
        <f>SUM(E7:E18)</f>
        <v>1695.816</v>
      </c>
      <c r="F19" s="9">
        <f t="shared" si="1"/>
        <v>0.22448983202944561</v>
      </c>
      <c r="G19" s="10">
        <f t="shared" si="2"/>
        <v>2.3002402334351566</v>
      </c>
      <c r="H19" s="10">
        <f>K19/D19</f>
        <v>2.3110985384980989</v>
      </c>
      <c r="I19" s="10">
        <f>L19/E19</f>
        <v>2.2948392632219532</v>
      </c>
      <c r="J19" s="8">
        <f>SUM(J7:J18)</f>
        <v>5836.6456699999999</v>
      </c>
      <c r="K19" s="8">
        <f>SUM(K7:K18)</f>
        <v>1945.0205300000002</v>
      </c>
      <c r="L19" s="8">
        <f>SUM(L7:L18)</f>
        <v>3891.6251400000001</v>
      </c>
    </row>
    <row r="20" spans="1:14">
      <c r="B20" s="16"/>
    </row>
  </sheetData>
  <mergeCells count="9">
    <mergeCell ref="A1:L1"/>
    <mergeCell ref="A2:L2"/>
    <mergeCell ref="A4:A6"/>
    <mergeCell ref="B4:B6"/>
    <mergeCell ref="C4:L4"/>
    <mergeCell ref="C5:E5"/>
    <mergeCell ref="F5:F6"/>
    <mergeCell ref="G5:I5"/>
    <mergeCell ref="J5:L5"/>
  </mergeCells>
  <pageMargins left="0.49" right="0.17" top="0.23" bottom="0.24" header="0.16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dbuie-23</dc:creator>
  <cp:lastModifiedBy>siz-sgeo-04</cp:lastModifiedBy>
  <dcterms:created xsi:type="dcterms:W3CDTF">2018-02-08T07:32:15Z</dcterms:created>
  <dcterms:modified xsi:type="dcterms:W3CDTF">2018-02-08T08:36:36Z</dcterms:modified>
</cp:coreProperties>
</file>