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565" yWindow="780" windowWidth="16695" windowHeight="11340"/>
  </bookViews>
  <sheets>
    <sheet name="Баланс ээ и мощности" sheetId="2" r:id="rId1"/>
    <sheet name="Об отпуске ээ" sheetId="4" r:id="rId2"/>
  </sheets>
  <externalReferences>
    <externalReference r:id="rId3"/>
  </externalReferences>
  <definedNames>
    <definedName name="org">[1]Титульный!$G$18</definedName>
  </definedNames>
  <calcPr calcId="124519"/>
</workbook>
</file>

<file path=xl/calcChain.xml><?xml version="1.0" encoding="utf-8"?>
<calcChain xmlns="http://schemas.openxmlformats.org/spreadsheetml/2006/main">
  <c r="E28" i="2"/>
  <c r="C9" i="4"/>
  <c r="C10"/>
  <c r="H50" i="2" l="1"/>
  <c r="G50"/>
  <c r="F50"/>
  <c r="E50"/>
  <c r="D50" s="1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H28"/>
  <c r="G28"/>
  <c r="F28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</calcChain>
</file>

<file path=xl/sharedStrings.xml><?xml version="1.0" encoding="utf-8"?>
<sst xmlns="http://schemas.openxmlformats.org/spreadsheetml/2006/main" count="64" uniqueCount="41">
  <si>
    <t>Информация о балансе электрической энергии и мощности</t>
  </si>
  <si>
    <t>ВН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</si>
  <si>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</si>
  <si>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</si>
  <si>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</si>
  <si>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</si>
  <si>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</si>
  <si>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</si>
  <si>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</si>
  <si>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>СН1</t>
  </si>
  <si>
    <t>СН2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</si>
  <si>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</si>
  <si>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</si>
  <si>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</si>
  <si>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</si>
  <si>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</si>
  <si>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</si>
  <si>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</si>
  <si>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</si>
  <si>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</si>
  <si>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</si>
  <si>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</si>
  <si>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</si>
  <si>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</si>
  <si>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</si>
  <si>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</si>
  <si>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Наименование показателя</t>
  </si>
  <si>
    <t>Код строки</t>
  </si>
  <si>
    <t>Всего</t>
  </si>
  <si>
    <t>В том числе по уровню напряжения</t>
  </si>
  <si>
    <t>АО "ПО ЕлАЗ" за 2017 год</t>
  </si>
  <si>
    <t>НН (0,4 кВ и ниже)</t>
  </si>
  <si>
    <t>СН2 (6-10 кВ)</t>
  </si>
  <si>
    <t>СН1 (35 кВ)</t>
  </si>
  <si>
    <t>ВН (110 кВ и выше)</t>
  </si>
  <si>
    <t>Потребителям электроэнергии</t>
  </si>
  <si>
    <t>Сетевым организациям</t>
  </si>
  <si>
    <t>Отпуск электроэнергии из сети, млн. кВт*ч</t>
  </si>
  <si>
    <t>Отпуск электроэнергии в сеть, 
млн. кВт*ч</t>
  </si>
  <si>
    <t>Период</t>
  </si>
  <si>
    <t>Информация 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АО "ПО ЕлАЗ" в 2017г.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</si>
</sst>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0"/>
  </numFmts>
  <fonts count="8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</borders>
  <cellStyleXfs count="6">
    <xf numFmtId="0" fontId="0" fillId="0" borderId="0"/>
    <xf numFmtId="49" fontId="1" fillId="0" borderId="0" applyBorder="0">
      <alignment vertical="top"/>
    </xf>
    <xf numFmtId="0" fontId="3" fillId="0" borderId="0"/>
    <xf numFmtId="0" fontId="5" fillId="0" borderId="0"/>
    <xf numFmtId="0" fontId="5" fillId="0" borderId="0"/>
    <xf numFmtId="0" fontId="6" fillId="0" borderId="0"/>
  </cellStyleXfs>
  <cellXfs count="46">
    <xf numFmtId="0" fontId="0" fillId="0" borderId="0" xfId="0"/>
    <xf numFmtId="0" fontId="0" fillId="0" borderId="0" xfId="0" applyBorder="1"/>
    <xf numFmtId="0" fontId="4" fillId="0" borderId="2" xfId="3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 applyProtection="1">
      <alignment horizontal="center" vertical="center" wrapText="1"/>
    </xf>
    <xf numFmtId="0" fontId="2" fillId="0" borderId="9" xfId="4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 wrapText="1"/>
    </xf>
    <xf numFmtId="49" fontId="2" fillId="0" borderId="8" xfId="1" applyFont="1" applyFill="1" applyBorder="1" applyAlignment="1">
      <alignment vertical="center" wrapText="1"/>
    </xf>
    <xf numFmtId="49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right" vertical="center"/>
    </xf>
    <xf numFmtId="164" fontId="2" fillId="0" borderId="1" xfId="1" applyNumberFormat="1" applyFont="1" applyFill="1" applyBorder="1" applyAlignment="1" applyProtection="1">
      <alignment horizontal="right" vertical="center"/>
      <protection locked="0"/>
    </xf>
    <xf numFmtId="164" fontId="2" fillId="0" borderId="9" xfId="1" applyNumberFormat="1" applyFont="1" applyFill="1" applyBorder="1" applyAlignment="1" applyProtection="1">
      <alignment horizontal="right" vertical="center"/>
      <protection locked="0"/>
    </xf>
    <xf numFmtId="49" fontId="2" fillId="0" borderId="11" xfId="1" applyFont="1" applyFill="1" applyBorder="1" applyAlignment="1">
      <alignment vertical="center" wrapText="1"/>
    </xf>
    <xf numFmtId="49" fontId="2" fillId="0" borderId="12" xfId="1" applyFont="1" applyFill="1" applyBorder="1" applyAlignment="1">
      <alignment horizontal="center" vertical="center" wrapText="1"/>
    </xf>
    <xf numFmtId="164" fontId="2" fillId="0" borderId="12" xfId="1" applyNumberFormat="1" applyFont="1" applyFill="1" applyBorder="1" applyAlignment="1" applyProtection="1">
      <alignment horizontal="right" vertical="center"/>
    </xf>
    <xf numFmtId="164" fontId="2" fillId="0" borderId="13" xfId="1" applyNumberFormat="1" applyFont="1" applyFill="1" applyBorder="1" applyAlignment="1" applyProtection="1">
      <alignment horizontal="right" vertical="center"/>
    </xf>
    <xf numFmtId="49" fontId="2" fillId="0" borderId="5" xfId="1" applyFont="1" applyFill="1" applyBorder="1" applyAlignment="1">
      <alignment vertical="center" wrapText="1"/>
    </xf>
    <xf numFmtId="49" fontId="2" fillId="0" borderId="6" xfId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 applyProtection="1">
      <alignment horizontal="right" vertical="center"/>
    </xf>
    <xf numFmtId="164" fontId="2" fillId="0" borderId="6" xfId="1" applyNumberFormat="1" applyFont="1" applyFill="1" applyBorder="1" applyAlignment="1" applyProtection="1">
      <alignment horizontal="right" vertical="center"/>
      <protection locked="0"/>
    </xf>
    <xf numFmtId="164" fontId="2" fillId="0" borderId="7" xfId="1" applyNumberFormat="1" applyFont="1" applyFill="1" applyBorder="1" applyAlignment="1" applyProtection="1">
      <alignment horizontal="right" vertical="center"/>
      <protection locked="0"/>
    </xf>
    <xf numFmtId="0" fontId="4" fillId="0" borderId="0" xfId="2" applyFont="1" applyFill="1" applyBorder="1" applyAlignment="1" applyProtection="1">
      <alignment vertical="center"/>
    </xf>
    <xf numFmtId="0" fontId="2" fillId="0" borderId="0" xfId="3" applyFont="1" applyBorder="1" applyAlignment="1" applyProtection="1">
      <alignment vertical="center"/>
    </xf>
    <xf numFmtId="49" fontId="2" fillId="0" borderId="0" xfId="1" applyFont="1" applyBorder="1" applyAlignment="1">
      <alignment horizontal="right" vertical="center"/>
    </xf>
    <xf numFmtId="0" fontId="6" fillId="0" borderId="0" xfId="5"/>
    <xf numFmtId="49" fontId="2" fillId="0" borderId="4" xfId="1" applyFont="1" applyFill="1" applyBorder="1" applyAlignment="1">
      <alignment horizontal="center" vertical="center"/>
    </xf>
    <xf numFmtId="0" fontId="2" fillId="0" borderId="5" xfId="4" applyFont="1" applyFill="1" applyBorder="1" applyAlignment="1" applyProtection="1">
      <alignment horizontal="center" vertical="center" wrapText="1"/>
    </xf>
    <xf numFmtId="0" fontId="2" fillId="0" borderId="8" xfId="4" applyFont="1" applyFill="1" applyBorder="1" applyAlignment="1" applyProtection="1">
      <alignment horizontal="center" vertical="center" wrapText="1"/>
    </xf>
    <xf numFmtId="0" fontId="2" fillId="0" borderId="6" xfId="4" applyFont="1" applyFill="1" applyBorder="1" applyAlignment="1" applyProtection="1">
      <alignment horizontal="center" vertical="center" wrapText="1"/>
    </xf>
    <xf numFmtId="0" fontId="2" fillId="0" borderId="1" xfId="4" applyFont="1" applyFill="1" applyBorder="1" applyAlignment="1" applyProtection="1">
      <alignment horizontal="center" vertical="center" wrapText="1"/>
    </xf>
    <xf numFmtId="0" fontId="2" fillId="0" borderId="7" xfId="4" applyFont="1" applyFill="1" applyBorder="1" applyAlignment="1" applyProtection="1">
      <alignment horizontal="center" vertical="center" wrapText="1"/>
    </xf>
    <xf numFmtId="49" fontId="2" fillId="0" borderId="8" xfId="1" applyFont="1" applyFill="1" applyBorder="1" applyAlignment="1">
      <alignment horizontal="center" vertical="center"/>
    </xf>
    <xf numFmtId="49" fontId="2" fillId="0" borderId="1" xfId="1" applyFont="1" applyFill="1" applyBorder="1" applyAlignment="1">
      <alignment horizontal="center" vertical="center"/>
    </xf>
    <xf numFmtId="49" fontId="2" fillId="0" borderId="9" xfId="1" applyFont="1" applyFill="1" applyBorder="1" applyAlignment="1">
      <alignment horizontal="center" vertical="center"/>
    </xf>
    <xf numFmtId="0" fontId="7" fillId="0" borderId="0" xfId="5" applyFont="1" applyAlignment="1">
      <alignment horizontal="center" wrapText="1"/>
    </xf>
    <xf numFmtId="0" fontId="7" fillId="0" borderId="0" xfId="5" applyFont="1"/>
    <xf numFmtId="0" fontId="7" fillId="0" borderId="3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/>
    </xf>
    <xf numFmtId="0" fontId="7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/>
    </xf>
    <xf numFmtId="4" fontId="7" fillId="0" borderId="3" xfId="5" applyNumberFormat="1" applyFont="1" applyBorder="1" applyAlignment="1">
      <alignment horizontal="center" vertical="center"/>
    </xf>
    <xf numFmtId="165" fontId="7" fillId="0" borderId="3" xfId="5" applyNumberFormat="1" applyFont="1" applyBorder="1" applyAlignment="1">
      <alignment horizontal="center" vertical="center"/>
    </xf>
  </cellXfs>
  <cellStyles count="6">
    <cellStyle name="Обычный" xfId="0" builtinId="0"/>
    <cellStyle name="Обычный 10" xfId="1"/>
    <cellStyle name="Обычный 2" xfId="5"/>
    <cellStyle name="Обычный_Полезный отпуск электроэнергии и мощности, реализуемой по регулируемым ценам" xfId="3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7;&#1085;&#1072;&#1090;/&#1050;&#1086;&#1084;&#1084;&#1077;&#1088;&#1095;&#1077;&#1089;&#1082;&#1080;&#1081;%20&#1091;&#1095;&#1077;&#1090;%20&#1101;&#1083;.&#1101;&#1085;&#1077;&#1088;&#1075;/&#1052;&#1045;&#1057;&#1071;&#1062;&#1067;/&#1076;&#1077;&#1082;&#1072;&#1073;&#1088;&#1100;%202017/46&#1077;&#1077;/2017/46EP.ST(v2.3%20GOD%201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G18" t="str">
            <v>АО "ПО ЕлАЗ"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50"/>
  <sheetViews>
    <sheetView tabSelected="1" workbookViewId="0">
      <selection activeCell="D20" sqref="D20"/>
    </sheetView>
  </sheetViews>
  <sheetFormatPr defaultRowHeight="15"/>
  <cols>
    <col min="2" max="2" width="40.85546875" customWidth="1"/>
    <col min="3" max="3" width="6.7109375" customWidth="1"/>
    <col min="4" max="4" width="12.140625" customWidth="1"/>
    <col min="5" max="5" width="15.7109375" customWidth="1"/>
    <col min="6" max="6" width="13.85546875" customWidth="1"/>
    <col min="7" max="8" width="15.7109375" customWidth="1"/>
  </cols>
  <sheetData>
    <row r="1" spans="2:8">
      <c r="B1" s="1"/>
      <c r="C1" s="2"/>
      <c r="D1" s="2"/>
      <c r="E1" s="2"/>
      <c r="F1" s="2"/>
      <c r="G1" s="2"/>
      <c r="H1" s="2"/>
    </row>
    <row r="2" spans="2:8">
      <c r="B2" s="24" t="s">
        <v>0</v>
      </c>
      <c r="C2" s="4"/>
      <c r="D2" s="4"/>
      <c r="E2" s="4"/>
      <c r="F2" s="4"/>
      <c r="G2" s="4"/>
      <c r="H2" s="4"/>
    </row>
    <row r="3" spans="2:8">
      <c r="B3" s="3" t="s">
        <v>30</v>
      </c>
      <c r="C3" s="25"/>
      <c r="D3" s="25"/>
      <c r="E3" s="25"/>
      <c r="F3" s="25"/>
      <c r="G3" s="25"/>
      <c r="H3" s="26"/>
    </row>
    <row r="4" spans="2:8">
      <c r="B4" s="29" t="s">
        <v>26</v>
      </c>
      <c r="C4" s="31" t="s">
        <v>27</v>
      </c>
      <c r="D4" s="31" t="s">
        <v>28</v>
      </c>
      <c r="E4" s="31" t="s">
        <v>29</v>
      </c>
      <c r="F4" s="31"/>
      <c r="G4" s="31"/>
      <c r="H4" s="33"/>
    </row>
    <row r="5" spans="2:8">
      <c r="B5" s="30"/>
      <c r="C5" s="32"/>
      <c r="D5" s="32"/>
      <c r="E5" s="5" t="s">
        <v>1</v>
      </c>
      <c r="F5" s="5" t="s">
        <v>9</v>
      </c>
      <c r="G5" s="5" t="s">
        <v>10</v>
      </c>
      <c r="H5" s="6" t="s">
        <v>2</v>
      </c>
    </row>
    <row r="6" spans="2:8">
      <c r="B6" s="7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9">
        <v>7</v>
      </c>
    </row>
    <row r="7" spans="2:8">
      <c r="B7" s="34" t="s">
        <v>3</v>
      </c>
      <c r="C7" s="35"/>
      <c r="D7" s="35"/>
      <c r="E7" s="35"/>
      <c r="F7" s="35"/>
      <c r="G7" s="35"/>
      <c r="H7" s="36"/>
    </row>
    <row r="8" spans="2:8" ht="22.5">
      <c r="B8" s="10" t="s">
        <v>4</v>
      </c>
      <c r="C8" s="11">
        <v>10</v>
      </c>
      <c r="D8" s="12">
        <f>SUM(E8:H8)</f>
        <v>29156.644</v>
      </c>
      <c r="E8" s="13">
        <v>29156.644</v>
      </c>
      <c r="F8" s="13"/>
      <c r="G8" s="13"/>
      <c r="H8" s="14"/>
    </row>
    <row r="9" spans="2:8">
      <c r="B9" s="10" t="s">
        <v>5</v>
      </c>
      <c r="C9" s="11">
        <v>20</v>
      </c>
      <c r="D9" s="12">
        <f t="shared" ref="D9:D50" si="0">SUM(E9:H9)</f>
        <v>0</v>
      </c>
      <c r="E9" s="13"/>
      <c r="F9" s="13"/>
      <c r="G9" s="13"/>
      <c r="H9" s="14"/>
    </row>
    <row r="10" spans="2:8">
      <c r="B10" s="10" t="s">
        <v>6</v>
      </c>
      <c r="C10" s="11">
        <v>30</v>
      </c>
      <c r="D10" s="12">
        <f t="shared" si="0"/>
        <v>0</v>
      </c>
      <c r="E10" s="13"/>
      <c r="F10" s="13"/>
      <c r="G10" s="13"/>
      <c r="H10" s="14"/>
    </row>
    <row r="11" spans="2:8">
      <c r="B11" s="10" t="s">
        <v>7</v>
      </c>
      <c r="C11" s="11">
        <v>40</v>
      </c>
      <c r="D11" s="12">
        <f t="shared" si="0"/>
        <v>29156.644</v>
      </c>
      <c r="E11" s="13">
        <v>29156.644</v>
      </c>
      <c r="F11" s="13"/>
      <c r="G11" s="13"/>
      <c r="H11" s="14"/>
    </row>
    <row r="12" spans="2:8" ht="22.5">
      <c r="B12" s="10" t="s">
        <v>8</v>
      </c>
      <c r="C12" s="11">
        <v>50</v>
      </c>
      <c r="D12" s="12">
        <f t="shared" si="0"/>
        <v>13332.434000000001</v>
      </c>
      <c r="E12" s="13"/>
      <c r="F12" s="13"/>
      <c r="G12" s="13">
        <v>12866.049000000001</v>
      </c>
      <c r="H12" s="14">
        <v>466.38499999999999</v>
      </c>
    </row>
    <row r="13" spans="2:8">
      <c r="B13" s="10" t="s">
        <v>1</v>
      </c>
      <c r="C13" s="11">
        <v>60</v>
      </c>
      <c r="D13" s="12">
        <f t="shared" si="0"/>
        <v>12866.049000000001</v>
      </c>
      <c r="E13" s="13"/>
      <c r="F13" s="13"/>
      <c r="G13" s="13">
        <v>12866.049000000001</v>
      </c>
      <c r="H13" s="14"/>
    </row>
    <row r="14" spans="2:8">
      <c r="B14" s="10" t="s">
        <v>9</v>
      </c>
      <c r="C14" s="11">
        <v>70</v>
      </c>
      <c r="D14" s="12">
        <f t="shared" si="0"/>
        <v>0</v>
      </c>
      <c r="E14" s="13"/>
      <c r="F14" s="13"/>
      <c r="G14" s="13"/>
      <c r="H14" s="14"/>
    </row>
    <row r="15" spans="2:8">
      <c r="B15" s="10" t="s">
        <v>10</v>
      </c>
      <c r="C15" s="11">
        <v>80</v>
      </c>
      <c r="D15" s="12">
        <f t="shared" si="0"/>
        <v>466.38499999999999</v>
      </c>
      <c r="E15" s="13"/>
      <c r="F15" s="13"/>
      <c r="G15" s="13"/>
      <c r="H15" s="14">
        <v>466.38499999999999</v>
      </c>
    </row>
    <row r="16" spans="2:8">
      <c r="B16" s="10" t="s">
        <v>11</v>
      </c>
      <c r="C16" s="11">
        <v>90</v>
      </c>
      <c r="D16" s="12">
        <f t="shared" si="0"/>
        <v>0</v>
      </c>
      <c r="E16" s="13"/>
      <c r="F16" s="13"/>
      <c r="G16" s="13"/>
      <c r="H16" s="14"/>
    </row>
    <row r="17" spans="2:8">
      <c r="B17" s="10" t="s">
        <v>12</v>
      </c>
      <c r="C17" s="11">
        <v>100</v>
      </c>
      <c r="D17" s="12">
        <f t="shared" si="0"/>
        <v>11302.993</v>
      </c>
      <c r="E17" s="13"/>
      <c r="F17" s="13"/>
      <c r="G17" s="13">
        <v>10960.448</v>
      </c>
      <c r="H17" s="14">
        <v>342.54500000000002</v>
      </c>
    </row>
    <row r="18" spans="2:8" ht="22.5">
      <c r="B18" s="10" t="s">
        <v>13</v>
      </c>
      <c r="C18" s="11">
        <v>110</v>
      </c>
      <c r="D18" s="12">
        <f t="shared" si="0"/>
        <v>11180.911</v>
      </c>
      <c r="E18" s="13"/>
      <c r="F18" s="13"/>
      <c r="G18" s="13">
        <v>10838.366</v>
      </c>
      <c r="H18" s="14">
        <v>342.54500000000002</v>
      </c>
    </row>
    <row r="19" spans="2:8">
      <c r="B19" s="10" t="s">
        <v>14</v>
      </c>
      <c r="C19" s="11">
        <v>120</v>
      </c>
      <c r="D19" s="12">
        <f t="shared" si="0"/>
        <v>111.839</v>
      </c>
      <c r="E19" s="13"/>
      <c r="F19" s="13"/>
      <c r="G19" s="13">
        <v>111.839</v>
      </c>
      <c r="H19" s="14"/>
    </row>
    <row r="20" spans="2:8" ht="22.5">
      <c r="B20" s="10" t="s">
        <v>15</v>
      </c>
      <c r="C20" s="11">
        <v>130</v>
      </c>
      <c r="D20" s="12">
        <f t="shared" si="0"/>
        <v>10.243</v>
      </c>
      <c r="E20" s="13"/>
      <c r="F20" s="13"/>
      <c r="G20" s="13">
        <v>10.243</v>
      </c>
      <c r="H20" s="14"/>
    </row>
    <row r="21" spans="2:8">
      <c r="B21" s="10" t="s">
        <v>16</v>
      </c>
      <c r="C21" s="11">
        <v>140</v>
      </c>
      <c r="D21" s="12">
        <f t="shared" si="0"/>
        <v>0</v>
      </c>
      <c r="E21" s="13"/>
      <c r="F21" s="13"/>
      <c r="G21" s="13"/>
      <c r="H21" s="14"/>
    </row>
    <row r="22" spans="2:8">
      <c r="B22" s="10" t="s">
        <v>17</v>
      </c>
      <c r="C22" s="11">
        <v>150</v>
      </c>
      <c r="D22" s="12">
        <f t="shared" si="0"/>
        <v>13332.434000000001</v>
      </c>
      <c r="E22" s="13">
        <v>12866.049000000001</v>
      </c>
      <c r="F22" s="13"/>
      <c r="G22" s="13">
        <v>466.38499999999999</v>
      </c>
      <c r="H22" s="14"/>
    </row>
    <row r="23" spans="2:8">
      <c r="B23" s="10" t="s">
        <v>18</v>
      </c>
      <c r="C23" s="11">
        <v>160</v>
      </c>
      <c r="D23" s="12">
        <f t="shared" si="0"/>
        <v>0</v>
      </c>
      <c r="E23" s="13"/>
      <c r="F23" s="13"/>
      <c r="G23" s="13"/>
      <c r="H23" s="14"/>
    </row>
    <row r="24" spans="2:8" ht="22.5">
      <c r="B24" s="10" t="s">
        <v>19</v>
      </c>
      <c r="C24" s="11">
        <v>170</v>
      </c>
      <c r="D24" s="12">
        <f t="shared" si="0"/>
        <v>0</v>
      </c>
      <c r="E24" s="13"/>
      <c r="F24" s="13"/>
      <c r="G24" s="13"/>
      <c r="H24" s="14"/>
    </row>
    <row r="25" spans="2:8" ht="22.5">
      <c r="B25" s="10" t="s">
        <v>20</v>
      </c>
      <c r="C25" s="11">
        <v>180</v>
      </c>
      <c r="D25" s="12">
        <f t="shared" si="0"/>
        <v>15316.254000000001</v>
      </c>
      <c r="E25" s="13">
        <v>15316.254000000001</v>
      </c>
      <c r="F25" s="13"/>
      <c r="G25" s="13"/>
      <c r="H25" s="14"/>
    </row>
    <row r="26" spans="2:8">
      <c r="B26" s="10" t="s">
        <v>21</v>
      </c>
      <c r="C26" s="11">
        <v>190</v>
      </c>
      <c r="D26" s="12">
        <f t="shared" si="0"/>
        <v>2537.3969999999999</v>
      </c>
      <c r="E26" s="13">
        <v>974.34100000000001</v>
      </c>
      <c r="F26" s="13"/>
      <c r="G26" s="13">
        <v>1439.2159999999999</v>
      </c>
      <c r="H26" s="14">
        <v>123.84</v>
      </c>
    </row>
    <row r="27" spans="2:8">
      <c r="B27" s="10" t="s">
        <v>22</v>
      </c>
      <c r="C27" s="11">
        <v>200</v>
      </c>
      <c r="D27" s="12">
        <f t="shared" si="0"/>
        <v>0</v>
      </c>
      <c r="E27" s="13"/>
      <c r="F27" s="13"/>
      <c r="G27" s="13"/>
      <c r="H27" s="14"/>
    </row>
    <row r="28" spans="2:8">
      <c r="B28" s="15" t="s">
        <v>23</v>
      </c>
      <c r="C28" s="16">
        <v>210</v>
      </c>
      <c r="D28" s="17">
        <f t="shared" si="0"/>
        <v>0</v>
      </c>
      <c r="E28" s="17">
        <f>(E8+E12+E24)-(E17+E22+E23+E25+E26)</f>
        <v>0</v>
      </c>
      <c r="F28" s="17">
        <f>(F8+F12+F24)-(F17+F22+F23+F25+F26)</f>
        <v>0</v>
      </c>
      <c r="G28" s="17">
        <f>(G8+G12+G24)-(G17+G22+G23+G25+G26)</f>
        <v>0</v>
      </c>
      <c r="H28" s="18">
        <f>(H8+H12+H24)-(H17+H22+H23+H25+H26)</f>
        <v>0</v>
      </c>
    </row>
    <row r="29" spans="2:8">
      <c r="B29" s="28" t="s">
        <v>24</v>
      </c>
      <c r="C29" s="28"/>
      <c r="D29" s="28"/>
      <c r="E29" s="28"/>
      <c r="F29" s="28"/>
      <c r="G29" s="28"/>
      <c r="H29" s="28"/>
    </row>
    <row r="30" spans="2:8" ht="22.5">
      <c r="B30" s="19" t="s">
        <v>4</v>
      </c>
      <c r="C30" s="20">
        <v>300</v>
      </c>
      <c r="D30" s="21">
        <f t="shared" si="0"/>
        <v>6.1486000000000001</v>
      </c>
      <c r="E30" s="22">
        <v>6.1486000000000001</v>
      </c>
      <c r="F30" s="22"/>
      <c r="G30" s="22"/>
      <c r="H30" s="23"/>
    </row>
    <row r="31" spans="2:8">
      <c r="B31" s="10" t="s">
        <v>5</v>
      </c>
      <c r="C31" s="11">
        <v>310</v>
      </c>
      <c r="D31" s="12">
        <f t="shared" si="0"/>
        <v>0</v>
      </c>
      <c r="E31" s="13"/>
      <c r="F31" s="13"/>
      <c r="G31" s="13"/>
      <c r="H31" s="14"/>
    </row>
    <row r="32" spans="2:8">
      <c r="B32" s="10" t="s">
        <v>6</v>
      </c>
      <c r="C32" s="11">
        <v>320</v>
      </c>
      <c r="D32" s="12">
        <f t="shared" si="0"/>
        <v>0</v>
      </c>
      <c r="E32" s="13"/>
      <c r="F32" s="13"/>
      <c r="G32" s="13"/>
      <c r="H32" s="14"/>
    </row>
    <row r="33" spans="2:8">
      <c r="B33" s="10" t="s">
        <v>7</v>
      </c>
      <c r="C33" s="11">
        <v>330</v>
      </c>
      <c r="D33" s="12">
        <f t="shared" si="0"/>
        <v>6.1486000000000001</v>
      </c>
      <c r="E33" s="13">
        <v>6.1486000000000001</v>
      </c>
      <c r="F33" s="13"/>
      <c r="G33" s="13"/>
      <c r="H33" s="14"/>
    </row>
    <row r="34" spans="2:8" ht="22.5">
      <c r="B34" s="10" t="s">
        <v>8</v>
      </c>
      <c r="C34" s="11">
        <v>340</v>
      </c>
      <c r="D34" s="12">
        <f t="shared" si="0"/>
        <v>3.1172</v>
      </c>
      <c r="E34" s="13"/>
      <c r="F34" s="13"/>
      <c r="G34" s="13">
        <v>3.0082</v>
      </c>
      <c r="H34" s="14">
        <v>0.109</v>
      </c>
    </row>
    <row r="35" spans="2:8">
      <c r="B35" s="10" t="s">
        <v>1</v>
      </c>
      <c r="C35" s="11">
        <v>350</v>
      </c>
      <c r="D35" s="12">
        <f t="shared" si="0"/>
        <v>3.0082</v>
      </c>
      <c r="E35" s="13"/>
      <c r="F35" s="13"/>
      <c r="G35" s="13">
        <v>3.0082</v>
      </c>
      <c r="H35" s="14"/>
    </row>
    <row r="36" spans="2:8">
      <c r="B36" s="10" t="s">
        <v>9</v>
      </c>
      <c r="C36" s="11">
        <v>360</v>
      </c>
      <c r="D36" s="12">
        <f t="shared" si="0"/>
        <v>0</v>
      </c>
      <c r="E36" s="13"/>
      <c r="F36" s="13"/>
      <c r="G36" s="13"/>
      <c r="H36" s="14"/>
    </row>
    <row r="37" spans="2:8">
      <c r="B37" s="10" t="s">
        <v>10</v>
      </c>
      <c r="C37" s="11">
        <v>370</v>
      </c>
      <c r="D37" s="12">
        <f t="shared" si="0"/>
        <v>0.109</v>
      </c>
      <c r="E37" s="13"/>
      <c r="F37" s="13"/>
      <c r="G37" s="13"/>
      <c r="H37" s="14">
        <v>0.109</v>
      </c>
    </row>
    <row r="38" spans="2:8">
      <c r="B38" s="10" t="s">
        <v>11</v>
      </c>
      <c r="C38" s="11">
        <v>380</v>
      </c>
      <c r="D38" s="12">
        <f t="shared" si="0"/>
        <v>0</v>
      </c>
      <c r="E38" s="13"/>
      <c r="F38" s="13"/>
      <c r="G38" s="13"/>
      <c r="H38" s="14"/>
    </row>
    <row r="39" spans="2:8">
      <c r="B39" s="10" t="s">
        <v>12</v>
      </c>
      <c r="C39" s="11">
        <v>390</v>
      </c>
      <c r="D39" s="12">
        <f t="shared" si="0"/>
        <v>2.6427</v>
      </c>
      <c r="E39" s="13"/>
      <c r="F39" s="13"/>
      <c r="G39" s="13">
        <v>2.5626000000000002</v>
      </c>
      <c r="H39" s="14">
        <v>8.0100000000000005E-2</v>
      </c>
    </row>
    <row r="40" spans="2:8" ht="22.5">
      <c r="B40" s="10" t="s">
        <v>13</v>
      </c>
      <c r="C40" s="11">
        <v>400</v>
      </c>
      <c r="D40" s="12">
        <f t="shared" si="0"/>
        <v>2.6141999999999999</v>
      </c>
      <c r="E40" s="13"/>
      <c r="F40" s="13"/>
      <c r="G40" s="13">
        <v>2.5341</v>
      </c>
      <c r="H40" s="14">
        <v>8.0100000000000005E-2</v>
      </c>
    </row>
    <row r="41" spans="2:8">
      <c r="B41" s="10" t="s">
        <v>14</v>
      </c>
      <c r="C41" s="11">
        <v>410</v>
      </c>
      <c r="D41" s="12">
        <f t="shared" si="0"/>
        <v>2.6100000000000002E-2</v>
      </c>
      <c r="E41" s="13"/>
      <c r="F41" s="13"/>
      <c r="G41" s="13">
        <v>2.6100000000000002E-2</v>
      </c>
      <c r="H41" s="14"/>
    </row>
    <row r="42" spans="2:8">
      <c r="B42" s="10" t="s">
        <v>25</v>
      </c>
      <c r="C42" s="11">
        <v>420</v>
      </c>
      <c r="D42" s="12">
        <f t="shared" si="0"/>
        <v>2.3999999999999998E-3</v>
      </c>
      <c r="E42" s="13"/>
      <c r="F42" s="13"/>
      <c r="G42" s="13">
        <v>2.3999999999999998E-3</v>
      </c>
      <c r="H42" s="14"/>
    </row>
    <row r="43" spans="2:8">
      <c r="B43" s="10" t="s">
        <v>16</v>
      </c>
      <c r="C43" s="11">
        <v>430</v>
      </c>
      <c r="D43" s="12">
        <f t="shared" si="0"/>
        <v>0</v>
      </c>
      <c r="E43" s="13"/>
      <c r="F43" s="13"/>
      <c r="G43" s="13"/>
      <c r="H43" s="14"/>
    </row>
    <row r="44" spans="2:8">
      <c r="B44" s="10" t="s">
        <v>17</v>
      </c>
      <c r="C44" s="11">
        <v>440</v>
      </c>
      <c r="D44" s="12">
        <f t="shared" si="0"/>
        <v>2.8223000000000003</v>
      </c>
      <c r="E44" s="13">
        <v>2.7132000000000001</v>
      </c>
      <c r="F44" s="13"/>
      <c r="G44" s="13">
        <v>0.1091</v>
      </c>
      <c r="H44" s="14"/>
    </row>
    <row r="45" spans="2:8">
      <c r="B45" s="10" t="s">
        <v>18</v>
      </c>
      <c r="C45" s="11">
        <v>450</v>
      </c>
      <c r="D45" s="12">
        <f t="shared" si="0"/>
        <v>0</v>
      </c>
      <c r="E45" s="13"/>
      <c r="F45" s="13"/>
      <c r="G45" s="13"/>
      <c r="H45" s="14"/>
    </row>
    <row r="46" spans="2:8" ht="22.5">
      <c r="B46" s="10" t="s">
        <v>19</v>
      </c>
      <c r="C46" s="11">
        <v>460</v>
      </c>
      <c r="D46" s="12">
        <f t="shared" si="0"/>
        <v>0</v>
      </c>
      <c r="E46" s="13"/>
      <c r="F46" s="13"/>
      <c r="G46" s="13"/>
      <c r="H46" s="14"/>
    </row>
    <row r="47" spans="2:8" ht="22.5">
      <c r="B47" s="10" t="s">
        <v>20</v>
      </c>
      <c r="C47" s="11">
        <v>470</v>
      </c>
      <c r="D47" s="12">
        <f t="shared" si="0"/>
        <v>3.2299000000000002</v>
      </c>
      <c r="E47" s="13">
        <v>3.2299000000000002</v>
      </c>
      <c r="F47" s="13"/>
      <c r="G47" s="13"/>
      <c r="H47" s="14"/>
    </row>
    <row r="48" spans="2:8">
      <c r="B48" s="10" t="s">
        <v>21</v>
      </c>
      <c r="C48" s="11">
        <v>480</v>
      </c>
      <c r="D48" s="12">
        <f t="shared" si="0"/>
        <v>0.57090000000000007</v>
      </c>
      <c r="E48" s="13">
        <v>0.20549999999999999</v>
      </c>
      <c r="F48" s="13"/>
      <c r="G48" s="13">
        <v>0.33650000000000002</v>
      </c>
      <c r="H48" s="14">
        <v>2.8899999999999999E-2</v>
      </c>
    </row>
    <row r="49" spans="2:8">
      <c r="B49" s="10" t="s">
        <v>22</v>
      </c>
      <c r="C49" s="11">
        <v>490</v>
      </c>
      <c r="D49" s="12">
        <f t="shared" si="0"/>
        <v>0</v>
      </c>
      <c r="E49" s="13"/>
      <c r="F49" s="13"/>
      <c r="G49" s="13"/>
      <c r="H49" s="14"/>
    </row>
    <row r="50" spans="2:8">
      <c r="B50" s="15" t="s">
        <v>23</v>
      </c>
      <c r="C50" s="16">
        <v>500</v>
      </c>
      <c r="D50" s="17">
        <f t="shared" si="0"/>
        <v>0</v>
      </c>
      <c r="E50" s="17">
        <f>(E30+E34+E46)-(E39+E44+E45+E47+E48)</f>
        <v>0</v>
      </c>
      <c r="F50" s="17">
        <f>(F30+F34+F46)-(F39+F44+F45+F47+F48)</f>
        <v>0</v>
      </c>
      <c r="G50" s="17">
        <f>(G30+G34+G46)-(G39+G44+G45+G47+G48)</f>
        <v>0</v>
      </c>
      <c r="H50" s="18">
        <f>(H30+H34+H46)-(H39+H44+H45+H47+H48)</f>
        <v>0</v>
      </c>
    </row>
  </sheetData>
  <mergeCells count="6">
    <mergeCell ref="B29:H29"/>
    <mergeCell ref="B4:B5"/>
    <mergeCell ref="C4:C5"/>
    <mergeCell ref="D4:D5"/>
    <mergeCell ref="E4:H4"/>
    <mergeCell ref="B7:H7"/>
  </mergeCells>
  <dataValidations count="1">
    <dataValidation type="decimal" allowBlank="1" showErrorMessage="1" errorTitle="Ошибка" error="Допускается ввод только действительных чисел!" sqref="D30:H50 D8:H28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3:E10"/>
  <sheetViews>
    <sheetView workbookViewId="0">
      <selection activeCell="C13" sqref="C13"/>
    </sheetView>
  </sheetViews>
  <sheetFormatPr defaultRowHeight="15"/>
  <cols>
    <col min="1" max="1" width="9.140625" style="27"/>
    <col min="2" max="2" width="20.28515625" style="27" customWidth="1"/>
    <col min="3" max="3" width="34" style="27" customWidth="1"/>
    <col min="4" max="4" width="36.28515625" style="27" customWidth="1"/>
    <col min="5" max="5" width="37.28515625" style="27" customWidth="1"/>
    <col min="6" max="16384" width="9.140625" style="27"/>
  </cols>
  <sheetData>
    <row r="3" spans="2:5" ht="56.25" customHeight="1">
      <c r="B3" s="37" t="s">
        <v>40</v>
      </c>
      <c r="C3" s="37"/>
      <c r="D3" s="37"/>
      <c r="E3" s="37"/>
    </row>
    <row r="4" spans="2:5">
      <c r="B4" s="38"/>
      <c r="C4" s="38"/>
      <c r="D4" s="38"/>
      <c r="E4" s="38"/>
    </row>
    <row r="5" spans="2:5">
      <c r="B5" s="39" t="s">
        <v>39</v>
      </c>
      <c r="C5" s="40" t="s">
        <v>38</v>
      </c>
      <c r="D5" s="41" t="s">
        <v>37</v>
      </c>
      <c r="E5" s="41"/>
    </row>
    <row r="6" spans="2:5">
      <c r="B6" s="39"/>
      <c r="C6" s="40"/>
      <c r="D6" s="42" t="s">
        <v>36</v>
      </c>
      <c r="E6" s="42" t="s">
        <v>35</v>
      </c>
    </row>
    <row r="7" spans="2:5">
      <c r="B7" s="43" t="s">
        <v>34</v>
      </c>
      <c r="C7" s="44">
        <v>0</v>
      </c>
      <c r="D7" s="42">
        <v>0</v>
      </c>
      <c r="E7" s="42">
        <v>0</v>
      </c>
    </row>
    <row r="8" spans="2:5">
      <c r="B8" s="43" t="s">
        <v>33</v>
      </c>
      <c r="C8" s="44">
        <v>0</v>
      </c>
      <c r="D8" s="42">
        <v>0</v>
      </c>
      <c r="E8" s="42">
        <v>0</v>
      </c>
    </row>
    <row r="9" spans="2:5">
      <c r="B9" s="43" t="s">
        <v>32</v>
      </c>
      <c r="C9" s="45">
        <f>D9+E9</f>
        <v>10960.448</v>
      </c>
      <c r="D9" s="42">
        <v>10.243</v>
      </c>
      <c r="E9" s="42">
        <v>10950.205</v>
      </c>
    </row>
    <row r="10" spans="2:5">
      <c r="B10" s="43" t="s">
        <v>31</v>
      </c>
      <c r="C10" s="44">
        <f>E10</f>
        <v>342.54500000000002</v>
      </c>
      <c r="D10" s="42">
        <v>0</v>
      </c>
      <c r="E10" s="42">
        <v>342.54500000000002</v>
      </c>
    </row>
  </sheetData>
  <mergeCells count="4">
    <mergeCell ref="B5:B6"/>
    <mergeCell ref="B3:E3"/>
    <mergeCell ref="C5:C6"/>
    <mergeCell ref="D5:E5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 ээ и мощности</vt:lpstr>
      <vt:lpstr>Об отпуске ээ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2018-02-22T08:10:11Z</dcterms:modified>
</cp:coreProperties>
</file>