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8455" windowHeight="12720" activeTab="9"/>
  </bookViews>
  <sheets>
    <sheet name="Обложка" sheetId="57" r:id="rId1"/>
    <sheet name="1,1" sheetId="1" r:id="rId2"/>
    <sheet name="1,2" sheetId="2" r:id="rId3"/>
    <sheet name="1,3" sheetId="3" r:id="rId4"/>
    <sheet name="2,1 (2017)" sheetId="45" r:id="rId5"/>
    <sheet name="2,2" sheetId="5" state="hidden" r:id="rId6"/>
    <sheet name="2,2 (2017)" sheetId="49" r:id="rId7"/>
    <sheet name="2,3 (2017)" sheetId="53" r:id="rId8"/>
    <sheet name="2,4" sheetId="7" r:id="rId9"/>
    <sheet name="3,1" sheetId="8" r:id="rId10"/>
    <sheet name="3,2" sheetId="9" r:id="rId11"/>
    <sheet name="3,3" sheetId="10" r:id="rId12"/>
    <sheet name="4,1" sheetId="11" r:id="rId13"/>
    <sheet name="4,2" sheetId="12" r:id="rId14"/>
    <sheet name="5,1" sheetId="13" r:id="rId15"/>
    <sheet name="6,1 (2017)" sheetId="26" r:id="rId16"/>
    <sheet name="6,2 (2017)" sheetId="30" r:id="rId17"/>
    <sheet name="6,3 (2017)" sheetId="34" r:id="rId18"/>
    <sheet name="6,4" sheetId="17" r:id="rId19"/>
    <sheet name="7,1" sheetId="18" r:id="rId20"/>
    <sheet name="7,2" sheetId="19" r:id="rId21"/>
    <sheet name="8,1" sheetId="20" r:id="rId22"/>
    <sheet name="8,2" sheetId="21" r:id="rId23"/>
    <sheet name="8,3" sheetId="22" r:id="rId24"/>
  </sheets>
  <definedNames>
    <definedName name="_xlnm.Print_Area" localSheetId="1">'1,1'!$A$1:$C$38</definedName>
    <definedName name="_xlnm.Print_Area" localSheetId="10">'3,2'!$A$1:$C$14</definedName>
    <definedName name="_xlnm.Print_Area" localSheetId="11">'3,3'!$A$1:$C$14</definedName>
    <definedName name="_xlnm.Print_Area" localSheetId="13">'4,2'!$A$1:$C$16</definedName>
    <definedName name="_xlnm.Print_Area" localSheetId="15">'6,1 (2017)'!$A$1:$F$52</definedName>
    <definedName name="_xlnm.Print_Area" localSheetId="16">'6,2 (2017)'!$A$1:$F$38</definedName>
    <definedName name="_xlnm.Print_Area" localSheetId="17">'6,3 (2017)'!$A$1:$F$39</definedName>
    <definedName name="_xlnm.Print_Area" localSheetId="20">'7,2'!$A$1:$C$14</definedName>
    <definedName name="_xlnm.Print_Area" localSheetId="22">'8,2'!$A$1:$H$16</definedName>
    <definedName name="_xlnm.Print_Area" localSheetId="23">'8,3'!$A$1:$H$19</definedName>
  </definedNames>
  <calcPr calcId="124519"/>
</workbook>
</file>

<file path=xl/calcChain.xml><?xml version="1.0" encoding="utf-8"?>
<calcChain xmlns="http://schemas.openxmlformats.org/spreadsheetml/2006/main">
  <c r="F13" i="3"/>
  <c r="G13"/>
  <c r="H13" s="1"/>
  <c r="E13"/>
  <c r="C51" i="7"/>
  <c r="D51"/>
  <c r="E51"/>
  <c r="F51"/>
  <c r="B51"/>
  <c r="C11" i="19"/>
  <c r="C8"/>
  <c r="C54" i="17"/>
  <c r="D54"/>
  <c r="E54"/>
  <c r="F54"/>
  <c r="B54"/>
  <c r="F33" i="34"/>
  <c r="F12"/>
  <c r="F34" i="30"/>
  <c r="F48" i="26"/>
  <c r="B30" i="20"/>
  <c r="C30" s="1"/>
  <c r="D30" s="1"/>
  <c r="E30" s="1"/>
  <c r="F30" s="1"/>
  <c r="G30" s="1"/>
  <c r="H30" s="1"/>
  <c r="I30" s="1"/>
  <c r="J30" s="1"/>
  <c r="K30" s="1"/>
  <c r="L30" s="1"/>
  <c r="M30" s="1"/>
  <c r="N30" s="1"/>
  <c r="O30" s="1"/>
  <c r="P30" s="1"/>
  <c r="Q30" s="1"/>
  <c r="R30" s="1"/>
  <c r="S30" s="1"/>
  <c r="T30" s="1"/>
  <c r="U30" s="1"/>
  <c r="V30" s="1"/>
  <c r="W30" s="1"/>
  <c r="X30" s="1"/>
  <c r="Y30" s="1"/>
  <c r="Z30" s="1"/>
  <c r="AA30" s="1"/>
  <c r="AB30" s="1"/>
  <c r="AC30" s="1"/>
  <c r="AD30" s="1"/>
  <c r="AE30" s="1"/>
  <c r="AF30" s="1"/>
  <c r="AG30" s="1"/>
  <c r="AH30" s="1"/>
  <c r="AI30" s="1"/>
  <c r="B9" i="2" l="1"/>
</calcChain>
</file>

<file path=xl/sharedStrings.xml><?xml version="1.0" encoding="utf-8"?>
<sst xmlns="http://schemas.openxmlformats.org/spreadsheetml/2006/main" count="845" uniqueCount="382">
  <si>
    <t>Приложение N 1</t>
  </si>
  <si>
    <t>к методическим указаниям</t>
  </si>
  <si>
    <t>по расчету уровня надежности</t>
  </si>
  <si>
    <t>и качества поставляемых товаров</t>
  </si>
  <si>
    <t>и оказываемых услуг для организации</t>
  </si>
  <si>
    <t>по управлению единой национальной</t>
  </si>
  <si>
    <t>(общероссийской) электрической</t>
  </si>
  <si>
    <t>сетью и территориальных</t>
  </si>
  <si>
    <t>сетевых организаций</t>
  </si>
  <si>
    <t>ФОРМЫ,</t>
  </si>
  <si>
    <t>ИСПОЛЬЗУЕМЫЕ ДЛЯ РАСЧЕТА ЗНАЧЕНИЯ ПОКАЗАТЕЛЯ УРОВНЯ</t>
  </si>
  <si>
    <t>НАДЕЖНОСТИ ОКАЗЫВАЕМЫХ УСЛУГ</t>
  </si>
  <si>
    <t>Форма 1.1 - Журнал учета текущей информации о прекращении</t>
  </si>
  <si>
    <t>Обосновывающие данные для расчета &lt;1&gt;</t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</si>
  <si>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</si>
  <si>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</si>
  <si>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___________________________________________________________________________</t>
  </si>
  <si>
    <t xml:space="preserve">            Должность                   Ф.И.О.                Подпись</t>
  </si>
  <si>
    <t>--------------------------------</t>
  </si>
  <si>
    <t>&lt;1&gt; В том числе на основе базы актов расследования технологических нарушений за соответствующий месяц.</t>
  </si>
  <si>
    <t>передачи электрической энергии для потребителей услуг</t>
  </si>
  <si>
    <t xml:space="preserve">                  Наименование электросетевой организации</t>
  </si>
  <si>
    <t>Максимальное за расчетный период ____ г. число точек присоединения</t>
  </si>
  <si>
    <t>Суммарная продолжительность прекращений передачи электрической энергии, час. ( Т пр)</t>
  </si>
  <si>
    <t>Показатель средней продолжительности прекращений передачи электрической энергии ( П п)</t>
  </si>
  <si>
    <t>Форма 1.3 - Предложения электросетевой организации</t>
  </si>
  <si>
    <t>Показатель</t>
  </si>
  <si>
    <t>Мероприятия, направленные на улучшение показателя &lt;2&gt;</t>
  </si>
  <si>
    <t>Описание (обоснование)</t>
  </si>
  <si>
    <t>Значение показателя, годы:</t>
  </si>
  <si>
    <t>Показатель уровня качества обслуживания потребителей услуг территориальными сетевых организаций ( П тсо)</t>
  </si>
  <si>
    <t>Показатель уровня качества осуществляемого технологического присоединения ( П тпр )</t>
  </si>
  <si>
    <t>Показатель средней продолжительности прекращений передачи электрической энергии ( П п )</t>
  </si>
  <si>
    <t>&lt;1&gt; 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</si>
  <si>
    <t>&lt;2&gt; Информация предоставляется справочно.</t>
  </si>
  <si>
    <t>Приложение N 2</t>
  </si>
  <si>
    <t>ИСПОЛЬЗУЕМЫЕ ДЛЯ РАСЧЕТА ЗНАЧЕНИЯ ПОКАЗАТЕЛЯ КАЧЕСТВА</t>
  </si>
  <si>
    <t>ОБСЛУЖИВАНИЯ ПОТРЕБИТЕЛЕЙ УСЛУГ ТЕРРИТОРИАЛЬНЫМИ</t>
  </si>
  <si>
    <t>СЕТЕВЫМИ ОРГАНИЗАЦИЯМИ</t>
  </si>
  <si>
    <t>Форма 2.1 - Расчет значения индикатора информативности</t>
  </si>
  <si>
    <t xml:space="preserve">             Наименование территориальной сетевой организации</t>
  </si>
  <si>
    <t>Параметр (критерий), характеризующий индикатор</t>
  </si>
  <si>
    <t>Значение</t>
  </si>
  <si>
    <t>фактическое (Ф)</t>
  </si>
  <si>
    <t>плановое (П)</t>
  </si>
  <si>
    <t>Ф / П x 100, %</t>
  </si>
  <si>
    <t>Зависимость</t>
  </si>
  <si>
    <t>Оценочный балл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</si>
  <si>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</si>
  <si>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в том числе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</si>
  <si>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</si>
  <si>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</si>
  <si>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</si>
  <si>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</si>
  <si>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</si>
  <si>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</si>
  <si>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</si>
  <si>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</si>
  <si>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</si>
  <si>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</si>
  <si>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</si>
  <si>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</si>
  <si>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</si>
  <si>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</si>
  <si>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</si>
  <si>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</si>
  <si>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</si>
  <si>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</si>
  <si>
    <t>7. Итого по индикатору информативности</t>
  </si>
  <si>
    <t>прямая</t>
  </si>
  <si>
    <t>обратная</t>
  </si>
  <si>
    <t>Форма 2.2 - Расчет значения индикатора исполнительности</t>
  </si>
  <si>
    <t>1. Соблюдение сроков по процедурам взаимодействия с потребителями услуг (заявителями) - всего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</si>
  <si>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</si>
  <si>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</si>
  <si>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</si>
  <si>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</si>
  <si>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</si>
  <si>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</si>
  <si>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</si>
  <si>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</si>
  <si>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</si>
  <si>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</si>
  <si>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</si>
  <si>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</si>
  <si>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5. Итого по индикатору исполнительности</t>
  </si>
  <si>
    <t>Форма 2.3 - Расчет значения индикатора результативности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</si>
  <si>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</si>
  <si>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</si>
  <si>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</si>
  <si>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</si>
  <si>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процентов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</si>
  <si>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процентов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</si>
  <si>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</si>
  <si>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</si>
  <si>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</si>
  <si>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</si>
  <si>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</si>
  <si>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</si>
  <si>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</si>
  <si>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 системы автоинформирования, шт. на 1000 потребителей услуг &lt;1&gt;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</si>
  <si>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</si>
  <si>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</si>
  <si>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</si>
  <si>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</si>
  <si>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</si>
  <si>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6. Итого по индикатору результативность обратной связи</t>
  </si>
  <si>
    <t>&lt;1&gt; Расчет производится при наличии в территориальной сетевой организации Системы автоинформирования (голосовая, СМС и другим способом).</t>
  </si>
  <si>
    <t>Форма 2.4 - Предложения территориальных сетевых</t>
  </si>
  <si>
    <t>характеризующих индикаторы качества обслуживания</t>
  </si>
  <si>
    <t>Предлагаемые плановые значения параметров (критериев), характеризующих индикаторы качества &lt;2&gt;</t>
  </si>
  <si>
    <t>И н</t>
  </si>
  <si>
    <t>1.1.</t>
  </si>
  <si>
    <t>1.2. а)</t>
  </si>
  <si>
    <t>1.2. б)</t>
  </si>
  <si>
    <t>1.2. в)</t>
  </si>
  <si>
    <t>1.2. г)</t>
  </si>
  <si>
    <t>2.1.</t>
  </si>
  <si>
    <t>2.2.</t>
  </si>
  <si>
    <t>3.</t>
  </si>
  <si>
    <t>4.</t>
  </si>
  <si>
    <t>1.3.</t>
  </si>
  <si>
    <t>3.1.</t>
  </si>
  <si>
    <t>3.2.</t>
  </si>
  <si>
    <t>4.1.</t>
  </si>
  <si>
    <t>1.</t>
  </si>
  <si>
    <t>1.2.</t>
  </si>
  <si>
    <t>2.3.</t>
  </si>
  <si>
    <t>2.4.</t>
  </si>
  <si>
    <t>2.5.</t>
  </si>
  <si>
    <t>2.6.</t>
  </si>
  <si>
    <t>3.2. а)</t>
  </si>
  <si>
    <t>3.2. б)</t>
  </si>
  <si>
    <t>3.2. в)</t>
  </si>
  <si>
    <t>5.1.</t>
  </si>
  <si>
    <t>5.2.</t>
  </si>
  <si>
    <t>Предлагаемое плановое значение показателя уровня качества обслуживания потребителей услуг территориальными сетевыми организациями</t>
  </si>
  <si>
    <t>6..1</t>
  </si>
  <si>
    <t>6.2.</t>
  </si>
  <si>
    <t xml:space="preserve"> И с</t>
  </si>
  <si>
    <t xml:space="preserve"> Р с</t>
  </si>
  <si>
    <t>&lt;1&gt; 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 с указанием года отчетного расчетного периода регулирования.</t>
  </si>
  <si>
    <t>&lt;2&gt; Нумерация пунктов показателей параметров, характеризующих индикаторы качества, приведена в соответствии с формами 2.1 - 2.3 настоящего приложения.</t>
  </si>
  <si>
    <t>Приложение N 3</t>
  </si>
  <si>
    <t>ИСПОЛЬЗУЕМЫЕ ДЛЯ РАСЧЕТА ЗНАЧЕНИЙ ПОКАЗАТЕЛЕЙ УРОВНЯ</t>
  </si>
  <si>
    <t>КАЧЕСТВА ОКАЗЫВАЕМЫХ УСЛУГ</t>
  </si>
  <si>
    <t>Форма 3.1 - Отчетные данные для расчета значения</t>
  </si>
  <si>
    <t xml:space="preserve">      Наименование электросетевой организации (подразделения/филиала)</t>
  </si>
  <si>
    <t>Число, шт.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</si>
  <si>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               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</si>
  <si>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                        )</t>
  </si>
  <si>
    <t>Показатель качества рассмотрения заявок на технологическое присоединение к сети (                )</t>
  </si>
  <si>
    <t>Форма 3.2 - Отчетные данные для расчета значения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</si>
  <si>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               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</si>
  <si>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             )</t>
  </si>
  <si>
    <t>Показатель качества исполнения договоров об осуществлении технологического присоединения заявителей к сети (                 )</t>
  </si>
  <si>
    <t>Форма 3.3 - Отчетные данные для расчета значения</t>
  </si>
  <si>
    <t>показателя качества исполнения договоров об осуществлении</t>
  </si>
  <si>
    <t>технологического присоединения заявителей</t>
  </si>
  <si>
    <t>показателя качества рассмотрения заявок на технологическое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</si>
  <si>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                   )</t>
  </si>
  <si>
    <t>Общее число заявок на технологическое присоединение к сети, поданных заявителями в соответствующий расчетный период, десятки шт.  (              )</t>
  </si>
  <si>
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                     )</t>
  </si>
  <si>
    <t>к электрическим сетям сетевой организации,</t>
  </si>
  <si>
    <t>при технологическом присоединении заявителей</t>
  </si>
  <si>
    <t>показателя соблюдения антимонопольного законодательства</t>
  </si>
  <si>
    <t>Приложение N 4</t>
  </si>
  <si>
    <t>ФОРМА,</t>
  </si>
  <si>
    <t>ИСПОЛЬЗУЕМАЯ ДЛЯ РАСЧЕТА ОБОБЩЕННОГО ПОКАЗАТЕЛЯ УРОВНЯ</t>
  </si>
  <si>
    <t>НАДЕЖНОСТИ И КАЧЕСТВА ОКАЗЫВАЕМЫХ УСЛУГ</t>
  </si>
  <si>
    <t>Форма 4.1 - Показатели уровня надежности и уровня качества</t>
  </si>
  <si>
    <t>оказываемых услуг электросетевой организации</t>
  </si>
  <si>
    <t>N формулы методических указаний</t>
  </si>
  <si>
    <t>Показатель средней продолжительности прекращений передачи электрической энергии (         )</t>
  </si>
  <si>
    <t>Показатель уровня качества осуществляемого технологического присоединения, </t>
  </si>
  <si>
    <t>Показатель уровня качества обслуживания потребителей услуг территориальными сетевыми организациями, </t>
  </si>
  <si>
    <t>Плановое значение показателя , </t>
  </si>
  <si>
    <t xml:space="preserve">Плановое значение показателя                        ,                                    </t>
  </si>
  <si>
    <t>Оценка достижения показателя уровня надежности оказываемых услуг, </t>
  </si>
  <si>
    <t>Оценка достижения показателя уровня качества оказываемых услуг,                (для территориальной сетевой организации)</t>
  </si>
  <si>
    <t>Оценка достижения показателя уровня качества оказываемых услуг,            (для территориальной сетевой организации)</t>
  </si>
  <si>
    <t xml:space="preserve"> 2.1</t>
  </si>
  <si>
    <t xml:space="preserve"> 3.2</t>
  </si>
  <si>
    <t>пп. 5.1 методических указаний</t>
  </si>
  <si>
    <t xml:space="preserve">Плановое значение показателя                                 ,                           </t>
  </si>
  <si>
    <t>Форма 4.2 - Расчет обобщенного показателя уровня</t>
  </si>
  <si>
    <t>1. Коэффициент значимости показателя уровня надежности оказываемых услуг, альфа</t>
  </si>
  <si>
    <t>2. Коэффициент значимости показателя уровня надежности оказываемых услуг, бета</t>
  </si>
  <si>
    <t>3. Коэффициент значимости показателя уровня надежности оказываемых услуг, бета1</t>
  </si>
  <si>
    <t>4. Коэффициент значимости показателя уровня надежности оказываемых услуг, бета2</t>
  </si>
  <si>
    <t>5. Оценка достижения показателя уровня надежности оказываемых услуг, </t>
  </si>
  <si>
    <t>6. Оценка достижения показателя уровня надежности оказываемых услуг, </t>
  </si>
  <si>
    <t>7. Оценка достижения показателя уровня надежности оказываемых услуг, </t>
  </si>
  <si>
    <t>8. Оценка достижения показателя уровня надежности оказываемых услуг, </t>
  </si>
  <si>
    <t>9. Обобщенный показатель уровня надежности и качества оказываемых услуг, </t>
  </si>
  <si>
    <t>пп. 5.1</t>
  </si>
  <si>
    <t>надежности и качества оказываемых услуг</t>
  </si>
  <si>
    <t>Оценка достижения показателя уровня качества оказываемых услуг,             (организации по управлению единой национальной (общероссийской) электрической сетью)</t>
  </si>
  <si>
    <t>Приложение N 5</t>
  </si>
  <si>
    <t>КАЧЕСТВА ОКАЗЫВАЕМЫХ УСЛУГ ОРГАНИЗАЦИИ ПО УПРАВЛЕНИЮ ЕДИНОЙ</t>
  </si>
  <si>
    <t>(НАЦИОНАЛЬНОЙ) ОБЩЕРОССИЙСКОЙ ЭЛЕКТРИЧЕСКОЙ СЕТЬЮ</t>
  </si>
  <si>
    <t>Форма 5.1 - Отчетные данные по выполнению заявок</t>
  </si>
  <si>
    <t>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 (               )</t>
  </si>
  <si>
    <t>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 (                     )</t>
  </si>
  <si>
    <t>Число проектов договоров на осуществление технологического присоединения по указанным заявкам, направленных с нарушением установленных сроков, шт. (                              )</t>
  </si>
  <si>
    <t>Приложение N 6</t>
  </si>
  <si>
    <t>КАЧЕСТВА ОКАЗЫВАЕМЫХ УСЛУГ ТЕРРИТОРИАЛЬНЫХ СЕТЕВЫХ</t>
  </si>
  <si>
    <t>ОРГАНИЗАЦИЙ (ДЛЯ ДОЛГОСРОЧНЫХ ПЕРИОДОВ РЕГУЛИРОВАНИЯ,</t>
  </si>
  <si>
    <t>Форма 6.1 - Расчет значения индикатора информативности</t>
  </si>
  <si>
    <t>1.2. Количество утвержденных территориальной сетевой организацией в установленном порядке организационно- распорядительных документов по вопросам работы с заявителями и потребителями услуг - всего, шт.</t>
  </si>
  <si>
    <t>Форма 6.2 - Расчет значения индикатора исполнительности</t>
  </si>
  <si>
    <t>(для долгосрочных периодов регулирования, начавшихся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</si>
  <si>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</si>
  <si>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</si>
  <si>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</si>
  <si>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2. Соблюдение сроков по процедурам взаимодействия с потребителями услуг (заявителями) - всего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</si>
  <si>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</si>
  <si>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для оборудования точки поставки приборами учета с момента подачи заявления потребителем услуг: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</si>
  <si>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</si>
  <si>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 Отсутствие (наличие) нарушений требований антимонопольного законодательства Российской Федерации, по критерию</t>
  </si>
  <si>
    <t>3.1.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 по фактам дискриминации потребителей услуг по доступу к услугам территориальной сетевой организации, а также по порядку оказания этих услуг, процентов от общего количества поступивших заявок на технологическое присоединение</t>
  </si>
  <si>
    <t>4. 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</si>
  <si>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процентов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</si>
  <si>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</si>
  <si>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</si>
  <si>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</si>
  <si>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6.1.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</si>
  <si>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</si>
  <si>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</si>
  <si>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7.1.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</si>
  <si>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8. Итого по индикатору исполнительности</t>
  </si>
  <si>
    <t>Форма 6.3 - Расчет значения индикатора результативности</t>
  </si>
  <si>
    <t>обратной связи (для долгосрочных периодов регулирования,</t>
  </si>
  <si>
    <t>2.5. Количество отзывов и предложений по вопросам деятельности территориальной сетевой организации, поступивших через обратную связь, процентов от общего количества поступивших обращений</t>
  </si>
  <si>
    <t>Форма 6.4 - Предложения территориальных сетевых</t>
  </si>
  <si>
    <t>характеризующих индикаторы качества, на каждый расчетный</t>
  </si>
  <si>
    <t>&lt;1&gt; (для долгосрочных периодов регулирования, начавшихся</t>
  </si>
  <si>
    <t xml:space="preserve"> 5.1</t>
  </si>
  <si>
    <t xml:space="preserve"> 6.1</t>
  </si>
  <si>
    <t xml:space="preserve"> 6.2</t>
  </si>
  <si>
    <t>2.2. а)</t>
  </si>
  <si>
    <t>2.2. б)</t>
  </si>
  <si>
    <t>6.1.</t>
  </si>
  <si>
    <t>7.1.</t>
  </si>
  <si>
    <t>Предлагаемое плановое значение показателя уровня качества оказываемых услуг территориальной сетевой организации</t>
  </si>
  <si>
    <t>организаций по плановым значениям параметров (критериев),</t>
  </si>
  <si>
    <t>период регулирования в пределах долгосрочного периода регулирования</t>
  </si>
  <si>
    <t>&lt;2&gt; Нумерация пунктов показателей параметров, характеризующих индикаторы качества, приведена в соответствии с формами 6.1 - 6.3 настоящего приложения.</t>
  </si>
  <si>
    <t>Приложение N 7</t>
  </si>
  <si>
    <t>НАДЕЖНОСТИ И КАЧЕСТВА ОКАЗЫВАЕМЫХ УСЛУГ (ДЛЯ ДОЛГОСРОЧНЫХ</t>
  </si>
  <si>
    <t>Форма 7.1 - Показатели уровня надежности и уровня</t>
  </si>
  <si>
    <t>качества оказываемых услуг электросетевой организации</t>
  </si>
  <si>
    <t>Показатель средней продолжительности прекращений передачи электрической энергии (             )</t>
  </si>
  <si>
    <t>Показатель уровня качества оказываемых услуг организации по управлению национальной (общероссийской) электрической сетью, </t>
  </si>
  <si>
    <t>Показатель уровня качества оказываемых услуг территориальной сетевой организации, </t>
  </si>
  <si>
    <t>Оценка достижения показателя уровня качества оказываемых услуг,                     (организации по управлению единой национальной (общероссийской) электрической сетью)</t>
  </si>
  <si>
    <t>Оценка достижения показателя уровня качества оказываемых услуг,                        (для территориальной сетевой организации)</t>
  </si>
  <si>
    <t>4, 4.1</t>
  </si>
  <si>
    <t>пп. 7.1 методических указаний</t>
  </si>
  <si>
    <t>Форма 7.2 - Расчет обобщенного показателя</t>
  </si>
  <si>
    <t>(для долгосрочных периодов регулирования,</t>
  </si>
  <si>
    <t>2. Коэффициент значимости показателя уровня качества оказываемых услуг, бета</t>
  </si>
  <si>
    <t>3. Оценка достижения показателя уровня надежности оказываемых услуг, </t>
  </si>
  <si>
    <t>4. Оценка достижения показателя уровня качества оказываемых услуг, </t>
  </si>
  <si>
    <t>5. Обобщенный показатель уровня надежности и качества оказываемых услуг, </t>
  </si>
  <si>
    <t>п. 7.1</t>
  </si>
  <si>
    <t>уровня надежности и качества оказываемых услуг</t>
  </si>
  <si>
    <t>Приложение N 8</t>
  </si>
  <si>
    <t>ИСПОЛЬЗУЕМЫЕ ДЛЯ УЧЕТА ДАННЫХ ПЕРВИЧНОЙ ИНФОРМАЦИИ ПО ВСЕМ</t>
  </si>
  <si>
    <t>ПРЕКРАЩЕНИЯМ ПЕРЕДАЧИ ЭЛЕКТРИЧЕСКОЙ ЭНЕРГИИ ПРОИЗОШЕДШИХ</t>
  </si>
  <si>
    <t>НА ОБЪЕКТАХ ЭЛЕКТРОСЕТЕВЫХ ОРГАНИЗАЦИЙ ДЛЯ ОПРЕДЕЛЕНИЯ</t>
  </si>
  <si>
    <t>ИНДИКАТИВНЫХ ПОКАЗАТЕЛЕЙ НАДЕЖНОСТИ ОКАЗЫВАЕМЫХ УСЛУГ</t>
  </si>
  <si>
    <t>ЭЛЕКТРОСЕТЕВЫМИ ОРГАНИЗАЦИЯМИ</t>
  </si>
  <si>
    <t>Форма  8.1  &lt;1&gt;  -  Журнал  учета  данных   первичной  информации  по  всем</t>
  </si>
  <si>
    <t>прекращениям   передачи  электрической  энергии  произошедших  на  объектах</t>
  </si>
  <si>
    <t>электросетевых организаций за ____ год</t>
  </si>
  <si>
    <t xml:space="preserve">№ п/п </t>
  </si>
  <si>
    <t xml:space="preserve">Наименование структурной единицы электросетевой сетевой организации*(1) </t>
  </si>
  <si>
    <t xml:space="preserve">Диспетчерское наименование подстанции или ЛЭП, в результате отключения которой произошло прекращения передачи электроэнергии потребителям услуг </t>
  </si>
  <si>
    <t xml:space="preserve">Вид объекта (ПС, ЛЭП) </t>
  </si>
  <si>
    <t xml:space="preserve">Высший класс напряжения обесточенного оборудования, кВ </t>
  </si>
  <si>
    <t xml:space="preserve">Причина прекращения передачи электрической энергии (1/0)*(2) </t>
  </si>
  <si>
    <t>Признак АПВ (1/0)*(3)</t>
  </si>
  <si>
    <t>Признак АВР (1/0)*(4)</t>
  </si>
  <si>
    <t xml:space="preserve">Количество точек поставки, по которым произошло прекращение передачи электрической энергии, шт. </t>
  </si>
  <si>
    <t xml:space="preserve">Количество потребителей услуг (производители электрической энергии) в отношении которых произошло прекращение передачи электрической энергии, шт. </t>
  </si>
  <si>
    <t xml:space="preserve">Время и дата прекращения передачи электрической энергии (часы, минуты , ГГГГ.ММ.ДД) 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</si>
  <si>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</si>
  <si>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ГПТ.ММ.ДД)</t>
  </si>
  <si>
    <t xml:space="preserve">Продолжительность прекращения передачи электрической энергии, час </t>
  </si>
  <si>
    <t xml:space="preserve"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события*(5), МВт </t>
  </si>
  <si>
    <t xml:space="preserve">Наименование документа первичной информации (акт расследования, журнал отключений и т.п.) </t>
  </si>
  <si>
    <t xml:space="preserve"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 </t>
  </si>
  <si>
    <t xml:space="preserve">Потребители электрической энергии </t>
  </si>
  <si>
    <t xml:space="preserve">Электросетевые организации </t>
  </si>
  <si>
    <t xml:space="preserve">Производители электрической энергии </t>
  </si>
  <si>
    <t>Всего (сумма граф 9-15)</t>
  </si>
  <si>
    <t>Всего (сумма граф 25-27)</t>
  </si>
  <si>
    <t xml:space="preserve">1 категории надежности </t>
  </si>
  <si>
    <t xml:space="preserve">2 категории надежности </t>
  </si>
  <si>
    <t>3 категории надежности</t>
  </si>
  <si>
    <t xml:space="preserve">с максимальной мощностью до 150 кВт </t>
  </si>
  <si>
    <t>с максимальной мощностью от 150 до 670 кВт</t>
  </si>
  <si>
    <t xml:space="preserve">с максимальной мощностью свыше 670 кВт </t>
  </si>
  <si>
    <t xml:space="preserve">Всего (сумма граф 17-21) </t>
  </si>
  <si>
    <t>полное</t>
  </si>
  <si>
    <t xml:space="preserve">частичное </t>
  </si>
  <si>
    <t>&lt;1&gt; 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восстановлению.</t>
  </si>
  <si>
    <t>&lt;2&gt; Указываются наименования производственных отделений или предприятий электрических сетей.</t>
  </si>
  <si>
    <t>&lt;3&gt; "0" для случаев, подпадающих под исключения, указанные в абзаце 3 пункта 2.1 настоящих методических указаний, "1" - не подпадающих.</t>
  </si>
  <si>
    <t>&lt;4&gt; "1" ставится, когда АПВ успешное, а "0" - не успешное.</t>
  </si>
  <si>
    <t>&lt;5&gt; "1" ставится, когда АВР успешен, "0" - не успешен.</t>
  </si>
  <si>
    <t>&lt;6&gt; Заполняется только организацией по управлению единой национальной (общероссийской) электрической сетью.</t>
  </si>
  <si>
    <t>Форма 8.2 - Расчет индикативного показателя уровня</t>
  </si>
  <si>
    <t>N п/п</t>
  </si>
  <si>
    <t>Наименование составляющей показателя</t>
  </si>
  <si>
    <t>Метод определения</t>
  </si>
  <si>
    <t>Объем недоотпущенной электроэнергии (Пенэс ), МВт*час</t>
  </si>
  <si>
    <t>надежности оказываемых услуг организацией по управлению</t>
  </si>
  <si>
    <t>единой национальной (общероссийской) электрической сетью</t>
  </si>
  <si>
    <t>на основе объема недоотпущенной электроэнергии</t>
  </si>
  <si>
    <t>вследствие полного (частичного) ограничения</t>
  </si>
  <si>
    <t>электроснабжения потребителей</t>
  </si>
  <si>
    <t>Форма 8.3 - Расчет индикативного показателя уровня</t>
  </si>
  <si>
    <t xml:space="preserve">
Наименование составляющей показателя
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</si>
  <si>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</si>
  <si>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 xml:space="preserve"> 1.1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</si>
  <si>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</si>
  <si>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</si>
  <si>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(Пsaidi ), час.</t>
  </si>
  <si>
    <t>Средняя частота прерывания электроснабжения потребителей (Пsaifi ), шт.</t>
  </si>
  <si>
    <t>надежности оказываемых услуг территориальной сетевой</t>
  </si>
  <si>
    <t>организацией на основе средней продолжительности нарушения</t>
  </si>
  <si>
    <t>электроснабжения потребителей и средней частоты прерывания</t>
  </si>
  <si>
    <t>Форма 1.2 - Расчет показателя средней продолжительности</t>
  </si>
  <si>
    <t>прекращений передачи электрической энергии</t>
  </si>
  <si>
    <t>регулирования &lt;1&gt;</t>
  </si>
  <si>
    <t>в пределах долгосрочного периода</t>
  </si>
  <si>
    <t>услуг на каждый расчетный период регулирования</t>
  </si>
  <si>
    <t xml:space="preserve"> по плановым значениям показателей надежности и качества</t>
  </si>
  <si>
    <t>периода регулирования &lt;1&gt;</t>
  </si>
  <si>
    <t>регулирования в пределах долгосрочного</t>
  </si>
  <si>
    <t>потребителей, на каждый расчетный период</t>
  </si>
  <si>
    <t xml:space="preserve"> -</t>
  </si>
  <si>
    <t>О.А. Леваев</t>
  </si>
  <si>
    <t xml:space="preserve">            Должность                                                             Подпись                                   Ф.И.О.    </t>
  </si>
  <si>
    <t xml:space="preserve">            Должность                                                           Ф.И.О.                                              Подпись</t>
  </si>
  <si>
    <t>2.3  .</t>
  </si>
  <si>
    <t xml:space="preserve">            Должность                                        Подпись                                   Ф.И.О.    </t>
  </si>
  <si>
    <t xml:space="preserve"> - </t>
  </si>
  <si>
    <t>РАСЧЕТ ПЛАНОВЫХ ПОКАЗАТЕЛЕЙ</t>
  </si>
  <si>
    <t>Зам. технического директора-главный энергетик                                                           О.А.Леваев</t>
  </si>
  <si>
    <t>Зам. технического директора-главный энергетик      О.А.Леваев</t>
  </si>
  <si>
    <t>Зам. технического директора-главный энергетик           О.А.Леваев</t>
  </si>
  <si>
    <t>(для случаев установления плановые значения до 2014 года)</t>
  </si>
  <si>
    <t>Зам. технического директора-главный энергетик                                 О.А.Леваев</t>
  </si>
  <si>
    <t xml:space="preserve">Зам. технического директора-главный энергетик </t>
  </si>
  <si>
    <t>начавшихся до 2014 года)</t>
  </si>
  <si>
    <t>ПЕРИОДОВ РЕГУЛИРОВАНИЯ, НАЧАВШИХСЯ ДО 2014 ГОДА)</t>
  </si>
  <si>
    <t xml:space="preserve">                               до 2014года)</t>
  </si>
  <si>
    <t>до 2014 года)</t>
  </si>
  <si>
    <t>НАЧАВШИХСЯ ДО 2014 ГОДА)</t>
  </si>
  <si>
    <t>к сети, в период 2015 г.</t>
  </si>
  <si>
    <t>_АО "ПО ЕлАЗ"__________________________________________________________________</t>
  </si>
  <si>
    <t>_АО "ПО ЕлАЗ"______________________________________________________</t>
  </si>
  <si>
    <t>___АО "ПО ЕлАЗ"________________________________________________________________________</t>
  </si>
  <si>
    <t>__АО "ПО ЕлАЗ"_________________________________________________________________________</t>
  </si>
  <si>
    <t>_АО "ПО ЕлАЗ"__________________________________________________________________________</t>
  </si>
  <si>
    <t>___АО "ПО ЕлАЗ"_______________________________________________________________________</t>
  </si>
  <si>
    <t>__АО ПО ЕлАЗ_________________________________________________________________________</t>
  </si>
  <si>
    <t>АО "ПО ЕлАЗ"</t>
  </si>
  <si>
    <t>НАДЕЖНОСТИ И КАЧЕСТВА НА 2018-2019 Г.Г.</t>
  </si>
  <si>
    <t>И ОТЧЕТ ЗА 2017 ГОД</t>
  </si>
  <si>
    <t>электросетевой организации за 2017 год</t>
  </si>
  <si>
    <t>на 2017 г.</t>
  </si>
  <si>
    <t>Форма 2.2 - Расчет значения индикатора исполнительности на 2017 г.</t>
  </si>
  <si>
    <t>обратной связи на 2017 г.</t>
  </si>
  <si>
    <t>присоединение к сети в период 2017 г.</t>
  </si>
  <si>
    <t>в период 2017 г.</t>
  </si>
  <si>
    <t>на технологическое присоединение к сети, в период 2017 г.</t>
  </si>
  <si>
    <t>Прекращений передачи электрической энергии в 2017 году не происходило</t>
  </si>
  <si>
    <t xml:space="preserve">            Должность                                                                                                 Подпись                                            Ф.И.О.   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</si>
</sst>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3"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2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0"/>
      <name val="Arial Cyr"/>
      <charset val="204"/>
    </font>
    <font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0" xfId="0" applyFont="1" applyAlignment="1">
      <alignment horizontal="justify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16" fontId="3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vertical="top" wrapText="1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/>
    <xf numFmtId="0" fontId="0" fillId="0" borderId="2" xfId="0" applyBorder="1"/>
    <xf numFmtId="2" fontId="8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2" xfId="0" applyFont="1" applyBorder="1"/>
    <xf numFmtId="164" fontId="0" fillId="0" borderId="1" xfId="0" applyNumberFormat="1" applyBorder="1"/>
    <xf numFmtId="0" fontId="3" fillId="0" borderId="2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2" fillId="0" borderId="0" xfId="0" applyFont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wmf"/><Relationship Id="rId3" Type="http://schemas.openxmlformats.org/officeDocument/2006/relationships/image" Target="../media/image11.wmf"/><Relationship Id="rId7" Type="http://schemas.openxmlformats.org/officeDocument/2006/relationships/image" Target="../media/image15.wmf"/><Relationship Id="rId12" Type="http://schemas.openxmlformats.org/officeDocument/2006/relationships/image" Target="../media/image20.wmf"/><Relationship Id="rId2" Type="http://schemas.openxmlformats.org/officeDocument/2006/relationships/image" Target="../media/image10.wmf"/><Relationship Id="rId1" Type="http://schemas.openxmlformats.org/officeDocument/2006/relationships/image" Target="../media/image9.wmf"/><Relationship Id="rId6" Type="http://schemas.openxmlformats.org/officeDocument/2006/relationships/image" Target="../media/image14.wmf"/><Relationship Id="rId11" Type="http://schemas.openxmlformats.org/officeDocument/2006/relationships/image" Target="../media/image19.wmf"/><Relationship Id="rId5" Type="http://schemas.openxmlformats.org/officeDocument/2006/relationships/image" Target="../media/image13.wmf"/><Relationship Id="rId10" Type="http://schemas.openxmlformats.org/officeDocument/2006/relationships/image" Target="../media/image18.wmf"/><Relationship Id="rId4" Type="http://schemas.openxmlformats.org/officeDocument/2006/relationships/image" Target="../media/image12.wmf"/><Relationship Id="rId9" Type="http://schemas.openxmlformats.org/officeDocument/2006/relationships/image" Target="../media/image17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wmf"/><Relationship Id="rId2" Type="http://schemas.openxmlformats.org/officeDocument/2006/relationships/image" Target="../media/image22.wmf"/><Relationship Id="rId1" Type="http://schemas.openxmlformats.org/officeDocument/2006/relationships/image" Target="../media/image21.wmf"/><Relationship Id="rId5" Type="http://schemas.openxmlformats.org/officeDocument/2006/relationships/image" Target="../media/image25.wmf"/><Relationship Id="rId4" Type="http://schemas.openxmlformats.org/officeDocument/2006/relationships/image" Target="../media/image24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wmf"/><Relationship Id="rId2" Type="http://schemas.openxmlformats.org/officeDocument/2006/relationships/image" Target="../media/image27.wmf"/><Relationship Id="rId1" Type="http://schemas.openxmlformats.org/officeDocument/2006/relationships/image" Target="../media/image26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wmf"/><Relationship Id="rId2" Type="http://schemas.openxmlformats.org/officeDocument/2006/relationships/image" Target="../media/image30.wmf"/><Relationship Id="rId1" Type="http://schemas.openxmlformats.org/officeDocument/2006/relationships/image" Target="../media/image29.wmf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9.wmf"/><Relationship Id="rId3" Type="http://schemas.openxmlformats.org/officeDocument/2006/relationships/image" Target="../media/image34.wmf"/><Relationship Id="rId7" Type="http://schemas.openxmlformats.org/officeDocument/2006/relationships/image" Target="../media/image38.wmf"/><Relationship Id="rId2" Type="http://schemas.openxmlformats.org/officeDocument/2006/relationships/image" Target="../media/image33.wmf"/><Relationship Id="rId1" Type="http://schemas.openxmlformats.org/officeDocument/2006/relationships/image" Target="../media/image32.wmf"/><Relationship Id="rId6" Type="http://schemas.openxmlformats.org/officeDocument/2006/relationships/image" Target="../media/image37.wmf"/><Relationship Id="rId11" Type="http://schemas.openxmlformats.org/officeDocument/2006/relationships/image" Target="../media/image42.wmf"/><Relationship Id="rId5" Type="http://schemas.openxmlformats.org/officeDocument/2006/relationships/image" Target="../media/image36.wmf"/><Relationship Id="rId10" Type="http://schemas.openxmlformats.org/officeDocument/2006/relationships/image" Target="../media/image41.wmf"/><Relationship Id="rId4" Type="http://schemas.openxmlformats.org/officeDocument/2006/relationships/image" Target="../media/image35.wmf"/><Relationship Id="rId9" Type="http://schemas.openxmlformats.org/officeDocument/2006/relationships/image" Target="../media/image40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wmf"/><Relationship Id="rId2" Type="http://schemas.openxmlformats.org/officeDocument/2006/relationships/image" Target="../media/image42.wmf"/><Relationship Id="rId1" Type="http://schemas.openxmlformats.org/officeDocument/2006/relationships/image" Target="../media/image4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2501463</xdr:colOff>
      <xdr:row>22</xdr:row>
      <xdr:rowOff>643759</xdr:rowOff>
    </xdr:from>
    <xdr:to>
      <xdr:col>0</xdr:col>
      <xdr:colOff>2811518</xdr:colOff>
      <xdr:row>22</xdr:row>
      <xdr:rowOff>773167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1463" y="4834759"/>
          <a:ext cx="310055" cy="12940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1464881</xdr:colOff>
      <xdr:row>23</xdr:row>
      <xdr:rowOff>775137</xdr:rowOff>
    </xdr:from>
    <xdr:to>
      <xdr:col>0</xdr:col>
      <xdr:colOff>2102070</xdr:colOff>
      <xdr:row>23</xdr:row>
      <xdr:rowOff>959068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4881" y="5774120"/>
          <a:ext cx="637189" cy="18393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1464880</xdr:colOff>
      <xdr:row>24</xdr:row>
      <xdr:rowOff>157658</xdr:rowOff>
    </xdr:from>
    <xdr:to>
      <xdr:col>0</xdr:col>
      <xdr:colOff>1799897</xdr:colOff>
      <xdr:row>24</xdr:row>
      <xdr:rowOff>320567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4880" y="6128848"/>
          <a:ext cx="335017" cy="16290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2330811</xdr:colOff>
      <xdr:row>10</xdr:row>
      <xdr:rowOff>462219</xdr:rowOff>
    </xdr:from>
    <xdr:to>
      <xdr:col>0</xdr:col>
      <xdr:colOff>2788011</xdr:colOff>
      <xdr:row>10</xdr:row>
      <xdr:rowOff>645822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0811" y="2367219"/>
          <a:ext cx="457200" cy="183603"/>
        </a:xfrm>
        <a:prstGeom prst="rect">
          <a:avLst/>
        </a:prstGeom>
        <a:noFill/>
      </xdr:spPr>
    </xdr:pic>
    <xdr:clientData/>
  </xdr:twoCellAnchor>
  <xdr:twoCellAnchor>
    <xdr:from>
      <xdr:col>0</xdr:col>
      <xdr:colOff>3721039</xdr:colOff>
      <xdr:row>11</xdr:row>
      <xdr:rowOff>755431</xdr:rowOff>
    </xdr:from>
    <xdr:to>
      <xdr:col>0</xdr:col>
      <xdr:colOff>4161911</xdr:colOff>
      <xdr:row>11</xdr:row>
      <xdr:rowOff>901260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721039" y="3310759"/>
          <a:ext cx="440872" cy="145829"/>
        </a:xfrm>
        <a:prstGeom prst="rect">
          <a:avLst/>
        </a:prstGeom>
        <a:noFill/>
      </xdr:spPr>
    </xdr:pic>
    <xdr:clientData/>
  </xdr:twoCellAnchor>
  <xdr:twoCellAnchor>
    <xdr:from>
      <xdr:col>0</xdr:col>
      <xdr:colOff>3268343</xdr:colOff>
      <xdr:row>12</xdr:row>
      <xdr:rowOff>139075</xdr:rowOff>
    </xdr:from>
    <xdr:to>
      <xdr:col>0</xdr:col>
      <xdr:colOff>3665671</xdr:colOff>
      <xdr:row>12</xdr:row>
      <xdr:rowOff>281340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68343" y="3706023"/>
          <a:ext cx="397328" cy="14226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2916620</xdr:colOff>
      <xdr:row>11</xdr:row>
      <xdr:rowOff>696311</xdr:rowOff>
    </xdr:from>
    <xdr:to>
      <xdr:col>0</xdr:col>
      <xdr:colOff>3277913</xdr:colOff>
      <xdr:row>11</xdr:row>
      <xdr:rowOff>867759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16620" y="2791811"/>
          <a:ext cx="361293" cy="1714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1438605</xdr:colOff>
      <xdr:row>13</xdr:row>
      <xdr:rowOff>446689</xdr:rowOff>
    </xdr:from>
    <xdr:to>
      <xdr:col>0</xdr:col>
      <xdr:colOff>1898433</xdr:colOff>
      <xdr:row>13</xdr:row>
      <xdr:rowOff>589891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605" y="4053051"/>
          <a:ext cx="459828" cy="14320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562866</xdr:colOff>
      <xdr:row>17</xdr:row>
      <xdr:rowOff>287158</xdr:rowOff>
    </xdr:from>
    <xdr:to>
      <xdr:col>0</xdr:col>
      <xdr:colOff>878176</xdr:colOff>
      <xdr:row>17</xdr:row>
      <xdr:rowOff>458560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2866" y="3525658"/>
          <a:ext cx="315310" cy="17140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1001861</xdr:colOff>
      <xdr:row>18</xdr:row>
      <xdr:rowOff>337268</xdr:rowOff>
    </xdr:from>
    <xdr:to>
      <xdr:col>0</xdr:col>
      <xdr:colOff>1514240</xdr:colOff>
      <xdr:row>19</xdr:row>
      <xdr:rowOff>14075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1861" y="4060182"/>
          <a:ext cx="512379" cy="16122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1583122</xdr:colOff>
      <xdr:row>19</xdr:row>
      <xdr:rowOff>545224</xdr:rowOff>
    </xdr:from>
    <xdr:to>
      <xdr:col>0</xdr:col>
      <xdr:colOff>2088931</xdr:colOff>
      <xdr:row>20</xdr:row>
      <xdr:rowOff>22006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83122" y="5058103"/>
          <a:ext cx="505809" cy="23878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1960756</xdr:colOff>
      <xdr:row>19</xdr:row>
      <xdr:rowOff>761999</xdr:rowOff>
    </xdr:from>
    <xdr:to>
      <xdr:col>0</xdr:col>
      <xdr:colOff>2189356</xdr:colOff>
      <xdr:row>21</xdr:row>
      <xdr:rowOff>28574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60756" y="5278243"/>
          <a:ext cx="228600" cy="228368"/>
        </a:xfrm>
        <a:prstGeom prst="rect">
          <a:avLst/>
        </a:prstGeom>
        <a:noFill/>
      </xdr:spPr>
    </xdr:pic>
    <xdr:clientData/>
  </xdr:twoCellAnchor>
  <xdr:twoCellAnchor>
    <xdr:from>
      <xdr:col>0</xdr:col>
      <xdr:colOff>2239537</xdr:colOff>
      <xdr:row>19</xdr:row>
      <xdr:rowOff>752707</xdr:rowOff>
    </xdr:from>
    <xdr:to>
      <xdr:col>0</xdr:col>
      <xdr:colOff>2563387</xdr:colOff>
      <xdr:row>21</xdr:row>
      <xdr:rowOff>28807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39537" y="5268951"/>
          <a:ext cx="323850" cy="23789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1970047</xdr:colOff>
      <xdr:row>20</xdr:row>
      <xdr:rowOff>181207</xdr:rowOff>
    </xdr:from>
    <xdr:to>
      <xdr:col>0</xdr:col>
      <xdr:colOff>2503447</xdr:colOff>
      <xdr:row>21</xdr:row>
      <xdr:rowOff>238356</xdr:rowOff>
    </xdr:to>
    <xdr:pic>
      <xdr:nvPicPr>
        <xdr:cNvPr id="41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047" y="5459451"/>
          <a:ext cx="533400" cy="25694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130098</xdr:colOff>
      <xdr:row>21</xdr:row>
      <xdr:rowOff>162621</xdr:rowOff>
    </xdr:from>
    <xdr:to>
      <xdr:col>0</xdr:col>
      <xdr:colOff>415848</xdr:colOff>
      <xdr:row>21</xdr:row>
      <xdr:rowOff>371938</xdr:rowOff>
    </xdr:to>
    <xdr:pic>
      <xdr:nvPicPr>
        <xdr:cNvPr id="4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30098" y="5640658"/>
          <a:ext cx="285750" cy="20931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1993280</xdr:colOff>
      <xdr:row>23</xdr:row>
      <xdr:rowOff>162621</xdr:rowOff>
    </xdr:from>
    <xdr:to>
      <xdr:col>0</xdr:col>
      <xdr:colOff>2298080</xdr:colOff>
      <xdr:row>24</xdr:row>
      <xdr:rowOff>9988</xdr:rowOff>
    </xdr:to>
    <xdr:pic>
      <xdr:nvPicPr>
        <xdr:cNvPr id="41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93280" y="6021658"/>
          <a:ext cx="30480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1829377</xdr:colOff>
      <xdr:row>24</xdr:row>
      <xdr:rowOff>117440</xdr:rowOff>
    </xdr:from>
    <xdr:to>
      <xdr:col>0</xdr:col>
      <xdr:colOff>2134177</xdr:colOff>
      <xdr:row>24</xdr:row>
      <xdr:rowOff>345807</xdr:rowOff>
    </xdr:to>
    <xdr:pic>
      <xdr:nvPicPr>
        <xdr:cNvPr id="4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829377" y="5970388"/>
          <a:ext cx="30480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1803115</xdr:colOff>
      <xdr:row>25</xdr:row>
      <xdr:rowOff>293394</xdr:rowOff>
    </xdr:from>
    <xdr:to>
      <xdr:col>0</xdr:col>
      <xdr:colOff>2126965</xdr:colOff>
      <xdr:row>25</xdr:row>
      <xdr:rowOff>521761</xdr:rowOff>
    </xdr:to>
    <xdr:pic>
      <xdr:nvPicPr>
        <xdr:cNvPr id="41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803115" y="6966337"/>
          <a:ext cx="32385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1771850</xdr:colOff>
      <xdr:row>26</xdr:row>
      <xdr:rowOff>119078</xdr:rowOff>
    </xdr:from>
    <xdr:to>
      <xdr:col>0</xdr:col>
      <xdr:colOff>2095700</xdr:colOff>
      <xdr:row>26</xdr:row>
      <xdr:rowOff>347445</xdr:rowOff>
    </xdr:to>
    <xdr:pic>
      <xdr:nvPicPr>
        <xdr:cNvPr id="4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771850" y="7439721"/>
          <a:ext cx="32385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1997926</xdr:colOff>
      <xdr:row>21</xdr:row>
      <xdr:rowOff>371707</xdr:rowOff>
    </xdr:from>
    <xdr:to>
      <xdr:col>0</xdr:col>
      <xdr:colOff>2436076</xdr:colOff>
      <xdr:row>22</xdr:row>
      <xdr:rowOff>219074</xdr:rowOff>
    </xdr:to>
    <xdr:pic>
      <xdr:nvPicPr>
        <xdr:cNvPr id="410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997926" y="5849744"/>
          <a:ext cx="43815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204439</xdr:colOff>
      <xdr:row>22</xdr:row>
      <xdr:rowOff>153329</xdr:rowOff>
    </xdr:from>
    <xdr:to>
      <xdr:col>0</xdr:col>
      <xdr:colOff>490189</xdr:colOff>
      <xdr:row>22</xdr:row>
      <xdr:rowOff>362646</xdr:rowOff>
    </xdr:to>
    <xdr:pic>
      <xdr:nvPicPr>
        <xdr:cNvPr id="410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439" y="6012366"/>
          <a:ext cx="285750" cy="209317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2013858</xdr:colOff>
      <xdr:row>8</xdr:row>
      <xdr:rowOff>174172</xdr:rowOff>
    </xdr:from>
    <xdr:to>
      <xdr:col>0</xdr:col>
      <xdr:colOff>2318658</xdr:colOff>
      <xdr:row>9</xdr:row>
      <xdr:rowOff>23133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13858" y="3243943"/>
          <a:ext cx="304800" cy="2299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2019300</xdr:colOff>
      <xdr:row>9</xdr:row>
      <xdr:rowOff>163285</xdr:rowOff>
    </xdr:from>
    <xdr:to>
      <xdr:col>0</xdr:col>
      <xdr:colOff>2324100</xdr:colOff>
      <xdr:row>10</xdr:row>
      <xdr:rowOff>12246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19300" y="3614056"/>
          <a:ext cx="304800" cy="2299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2013858</xdr:colOff>
      <xdr:row>10</xdr:row>
      <xdr:rowOff>174172</xdr:rowOff>
    </xdr:from>
    <xdr:to>
      <xdr:col>0</xdr:col>
      <xdr:colOff>2337708</xdr:colOff>
      <xdr:row>11</xdr:row>
      <xdr:rowOff>23133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13858" y="4005943"/>
          <a:ext cx="323850" cy="2299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2041071</xdr:colOff>
      <xdr:row>11</xdr:row>
      <xdr:rowOff>163285</xdr:rowOff>
    </xdr:from>
    <xdr:to>
      <xdr:col>0</xdr:col>
      <xdr:colOff>2364921</xdr:colOff>
      <xdr:row>12</xdr:row>
      <xdr:rowOff>12246</xdr:rowOff>
    </xdr:to>
    <xdr:pic>
      <xdr:nvPicPr>
        <xdr:cNvPr id="5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041071" y="4376056"/>
          <a:ext cx="323850" cy="2299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440871</xdr:colOff>
      <xdr:row>12</xdr:row>
      <xdr:rowOff>353786</xdr:rowOff>
    </xdr:from>
    <xdr:to>
      <xdr:col>0</xdr:col>
      <xdr:colOff>698046</xdr:colOff>
      <xdr:row>13</xdr:row>
      <xdr:rowOff>12247</xdr:rowOff>
    </xdr:to>
    <xdr:pic>
      <xdr:nvPicPr>
        <xdr:cNvPr id="51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40871" y="4947557"/>
          <a:ext cx="257175" cy="229961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2457526</xdr:colOff>
      <xdr:row>23</xdr:row>
      <xdr:rowOff>300555</xdr:rowOff>
    </xdr:from>
    <xdr:to>
      <xdr:col>0</xdr:col>
      <xdr:colOff>2781376</xdr:colOff>
      <xdr:row>23</xdr:row>
      <xdr:rowOff>441232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57526" y="4688624"/>
          <a:ext cx="323850" cy="140677"/>
        </a:xfrm>
        <a:prstGeom prst="rect">
          <a:avLst/>
        </a:prstGeom>
        <a:noFill/>
      </xdr:spPr>
    </xdr:pic>
    <xdr:clientData/>
  </xdr:twoCellAnchor>
  <xdr:twoCellAnchor>
    <xdr:from>
      <xdr:col>0</xdr:col>
      <xdr:colOff>4177963</xdr:colOff>
      <xdr:row>24</xdr:row>
      <xdr:rowOff>308490</xdr:rowOff>
    </xdr:from>
    <xdr:to>
      <xdr:col>0</xdr:col>
      <xdr:colOff>4623572</xdr:colOff>
      <xdr:row>24</xdr:row>
      <xdr:rowOff>471880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77963" y="5182662"/>
          <a:ext cx="445609" cy="163390"/>
        </a:xfrm>
        <a:prstGeom prst="rect">
          <a:avLst/>
        </a:prstGeom>
        <a:noFill/>
      </xdr:spPr>
    </xdr:pic>
    <xdr:clientData/>
  </xdr:twoCellAnchor>
  <xdr:twoCellAnchor>
    <xdr:from>
      <xdr:col>0</xdr:col>
      <xdr:colOff>4864724</xdr:colOff>
      <xdr:row>25</xdr:row>
      <xdr:rowOff>122538</xdr:rowOff>
    </xdr:from>
    <xdr:to>
      <xdr:col>0</xdr:col>
      <xdr:colOff>5188574</xdr:colOff>
      <xdr:row>25</xdr:row>
      <xdr:rowOff>351138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64724" y="5482814"/>
          <a:ext cx="323850" cy="2286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314325</xdr:rowOff>
    </xdr:from>
    <xdr:to>
      <xdr:col>0</xdr:col>
      <xdr:colOff>228600</xdr:colOff>
      <xdr:row>13</xdr:row>
      <xdr:rowOff>38100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19350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228600</xdr:colOff>
      <xdr:row>27</xdr:row>
      <xdr:rowOff>38100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029200"/>
          <a:ext cx="228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180975</xdr:colOff>
      <xdr:row>39</xdr:row>
      <xdr:rowOff>38100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7429500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2065734</xdr:colOff>
      <xdr:row>20</xdr:row>
      <xdr:rowOff>226219</xdr:rowOff>
    </xdr:from>
    <xdr:to>
      <xdr:col>0</xdr:col>
      <xdr:colOff>2294334</xdr:colOff>
      <xdr:row>21</xdr:row>
      <xdr:rowOff>10716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5734" y="4250532"/>
          <a:ext cx="228600" cy="2309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2446734</xdr:colOff>
      <xdr:row>21</xdr:row>
      <xdr:rowOff>363142</xdr:rowOff>
    </xdr:from>
    <xdr:to>
      <xdr:col>0</xdr:col>
      <xdr:colOff>2751534</xdr:colOff>
      <xdr:row>22</xdr:row>
      <xdr:rowOff>32148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46734" y="5203033"/>
          <a:ext cx="304800" cy="240506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2405063</xdr:colOff>
      <xdr:row>22</xdr:row>
      <xdr:rowOff>148828</xdr:rowOff>
    </xdr:from>
    <xdr:to>
      <xdr:col>0</xdr:col>
      <xdr:colOff>2709863</xdr:colOff>
      <xdr:row>22</xdr:row>
      <xdr:rowOff>379809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05063" y="5560219"/>
          <a:ext cx="304800" cy="2309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1964532</xdr:colOff>
      <xdr:row>22</xdr:row>
      <xdr:rowOff>369093</xdr:rowOff>
    </xdr:from>
    <xdr:to>
      <xdr:col>0</xdr:col>
      <xdr:colOff>2193132</xdr:colOff>
      <xdr:row>24</xdr:row>
      <xdr:rowOff>16668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64532" y="5780484"/>
          <a:ext cx="228600" cy="2309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2244328</xdr:colOff>
      <xdr:row>22</xdr:row>
      <xdr:rowOff>357186</xdr:rowOff>
    </xdr:from>
    <xdr:to>
      <xdr:col>0</xdr:col>
      <xdr:colOff>2568178</xdr:colOff>
      <xdr:row>24</xdr:row>
      <xdr:rowOff>14286</xdr:rowOff>
    </xdr:to>
    <xdr:pic>
      <xdr:nvPicPr>
        <xdr:cNvPr id="112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44328" y="5768577"/>
          <a:ext cx="323850" cy="24050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1976436</xdr:colOff>
      <xdr:row>24</xdr:row>
      <xdr:rowOff>0</xdr:rowOff>
    </xdr:from>
    <xdr:to>
      <xdr:col>0</xdr:col>
      <xdr:colOff>2424111</xdr:colOff>
      <xdr:row>25</xdr:row>
      <xdr:rowOff>38100</xdr:rowOff>
    </xdr:to>
    <xdr:pic>
      <xdr:nvPicPr>
        <xdr:cNvPr id="112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6436" y="5994797"/>
          <a:ext cx="447675" cy="240506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2434827</xdr:colOff>
      <xdr:row>23</xdr:row>
      <xdr:rowOff>184546</xdr:rowOff>
    </xdr:from>
    <xdr:to>
      <xdr:col>0</xdr:col>
      <xdr:colOff>2720577</xdr:colOff>
      <xdr:row>24</xdr:row>
      <xdr:rowOff>194071</xdr:rowOff>
    </xdr:to>
    <xdr:pic>
      <xdr:nvPicPr>
        <xdr:cNvPr id="112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434827" y="5976937"/>
          <a:ext cx="285750" cy="21193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1946671</xdr:colOff>
      <xdr:row>24</xdr:row>
      <xdr:rowOff>172641</xdr:rowOff>
    </xdr:from>
    <xdr:to>
      <xdr:col>0</xdr:col>
      <xdr:colOff>2384821</xdr:colOff>
      <xdr:row>25</xdr:row>
      <xdr:rowOff>201216</xdr:rowOff>
    </xdr:to>
    <xdr:pic>
      <xdr:nvPicPr>
        <xdr:cNvPr id="112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46671" y="6167438"/>
          <a:ext cx="438150" cy="2309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2416969</xdr:colOff>
      <xdr:row>24</xdr:row>
      <xdr:rowOff>196452</xdr:rowOff>
    </xdr:from>
    <xdr:to>
      <xdr:col>0</xdr:col>
      <xdr:colOff>2702719</xdr:colOff>
      <xdr:row>26</xdr:row>
      <xdr:rowOff>3571</xdr:rowOff>
    </xdr:to>
    <xdr:pic>
      <xdr:nvPicPr>
        <xdr:cNvPr id="112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16969" y="6191249"/>
          <a:ext cx="285750" cy="21193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1262063</xdr:colOff>
      <xdr:row>26</xdr:row>
      <xdr:rowOff>315516</xdr:rowOff>
    </xdr:from>
    <xdr:to>
      <xdr:col>0</xdr:col>
      <xdr:colOff>1625203</xdr:colOff>
      <xdr:row>27</xdr:row>
      <xdr:rowOff>4762</xdr:rowOff>
    </xdr:to>
    <xdr:pic>
      <xdr:nvPicPr>
        <xdr:cNvPr id="112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262063" y="6715125"/>
          <a:ext cx="363140" cy="18335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1297780</xdr:colOff>
      <xdr:row>27</xdr:row>
      <xdr:rowOff>166686</xdr:rowOff>
    </xdr:from>
    <xdr:to>
      <xdr:col>0</xdr:col>
      <xdr:colOff>1602580</xdr:colOff>
      <xdr:row>27</xdr:row>
      <xdr:rowOff>397668</xdr:rowOff>
    </xdr:to>
    <xdr:pic>
      <xdr:nvPicPr>
        <xdr:cNvPr id="1127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297780" y="6947295"/>
          <a:ext cx="304800" cy="23098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1363265</xdr:colOff>
      <xdr:row>28</xdr:row>
      <xdr:rowOff>172639</xdr:rowOff>
    </xdr:from>
    <xdr:to>
      <xdr:col>0</xdr:col>
      <xdr:colOff>1668065</xdr:colOff>
      <xdr:row>28</xdr:row>
      <xdr:rowOff>403621</xdr:rowOff>
    </xdr:to>
    <xdr:pic>
      <xdr:nvPicPr>
        <xdr:cNvPr id="1127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363265" y="7715248"/>
          <a:ext cx="304800" cy="23098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1298409</xdr:colOff>
      <xdr:row>8</xdr:row>
      <xdr:rowOff>150395</xdr:rowOff>
    </xdr:from>
    <xdr:to>
      <xdr:col>0</xdr:col>
      <xdr:colOff>1603209</xdr:colOff>
      <xdr:row>8</xdr:row>
      <xdr:rowOff>379496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8409" y="2391277"/>
          <a:ext cx="304800" cy="2291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1263315</xdr:colOff>
      <xdr:row>9</xdr:row>
      <xdr:rowOff>160422</xdr:rowOff>
    </xdr:from>
    <xdr:to>
      <xdr:col>0</xdr:col>
      <xdr:colOff>1568115</xdr:colOff>
      <xdr:row>10</xdr:row>
      <xdr:rowOff>8523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3315" y="2782304"/>
          <a:ext cx="304800" cy="2291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1809750</xdr:colOff>
      <xdr:row>10</xdr:row>
      <xdr:rowOff>165434</xdr:rowOff>
    </xdr:from>
    <xdr:to>
      <xdr:col>0</xdr:col>
      <xdr:colOff>2066925</xdr:colOff>
      <xdr:row>11</xdr:row>
      <xdr:rowOff>13535</xdr:rowOff>
    </xdr:to>
    <xdr:pic>
      <xdr:nvPicPr>
        <xdr:cNvPr id="122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09750" y="3168316"/>
          <a:ext cx="257175" cy="2291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"/>
  <sheetViews>
    <sheetView workbookViewId="0">
      <selection activeCell="L10" sqref="L10"/>
    </sheetView>
  </sheetViews>
  <sheetFormatPr defaultRowHeight="15"/>
  <sheetData>
    <row r="2" spans="1:8" ht="26.25">
      <c r="A2" s="68" t="s">
        <v>350</v>
      </c>
      <c r="B2" s="68"/>
      <c r="C2" s="68"/>
      <c r="D2" s="68"/>
      <c r="E2" s="68"/>
      <c r="F2" s="68"/>
      <c r="G2" s="68"/>
      <c r="H2" s="68"/>
    </row>
    <row r="3" spans="1:8" ht="26.25">
      <c r="A3" s="68" t="s">
        <v>371</v>
      </c>
      <c r="B3" s="68"/>
      <c r="C3" s="68"/>
      <c r="D3" s="68"/>
      <c r="E3" s="68"/>
      <c r="F3" s="68"/>
      <c r="G3" s="68"/>
      <c r="H3" s="68"/>
    </row>
    <row r="4" spans="1:8" ht="26.25">
      <c r="A4" s="68" t="s">
        <v>372</v>
      </c>
      <c r="B4" s="68"/>
      <c r="C4" s="68"/>
      <c r="D4" s="68"/>
      <c r="E4" s="68"/>
      <c r="F4" s="68"/>
      <c r="G4" s="68"/>
      <c r="H4" s="68"/>
    </row>
    <row r="7" spans="1:8" ht="26.25">
      <c r="A7" s="68" t="s">
        <v>370</v>
      </c>
      <c r="B7" s="68"/>
      <c r="C7" s="68"/>
      <c r="D7" s="68"/>
      <c r="E7" s="68"/>
      <c r="F7" s="68"/>
      <c r="G7" s="68"/>
      <c r="H7" s="68"/>
    </row>
    <row r="14" spans="1:8">
      <c r="B14" s="67"/>
      <c r="C14" s="67"/>
      <c r="D14" s="67"/>
      <c r="E14" s="67"/>
      <c r="F14" s="67"/>
      <c r="G14" s="67"/>
    </row>
  </sheetData>
  <mergeCells count="5">
    <mergeCell ref="B14:G14"/>
    <mergeCell ref="A2:H2"/>
    <mergeCell ref="A3:H3"/>
    <mergeCell ref="A4:H4"/>
    <mergeCell ref="A7:H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5"/>
  <sheetViews>
    <sheetView tabSelected="1" view="pageBreakPreview" zoomScale="145" zoomScaleSheetLayoutView="145" workbookViewId="0">
      <selection activeCell="A17" sqref="A17"/>
    </sheetView>
  </sheetViews>
  <sheetFormatPr defaultRowHeight="15"/>
  <cols>
    <col min="1" max="1" width="50.77734375" customWidth="1"/>
    <col min="2" max="2" width="13.6640625" customWidth="1"/>
  </cols>
  <sheetData>
    <row r="1" spans="1:3">
      <c r="A1" s="5"/>
      <c r="B1" s="5"/>
      <c r="C1" s="9" t="s">
        <v>143</v>
      </c>
    </row>
    <row r="2" spans="1:3">
      <c r="A2" s="5"/>
      <c r="B2" s="5"/>
      <c r="C2" s="9" t="s">
        <v>1</v>
      </c>
    </row>
    <row r="3" spans="1:3">
      <c r="A3" s="5"/>
      <c r="B3" s="5"/>
      <c r="C3" s="9" t="s">
        <v>2</v>
      </c>
    </row>
    <row r="4" spans="1:3">
      <c r="A4" s="5"/>
      <c r="B4" s="5"/>
      <c r="C4" s="9" t="s">
        <v>3</v>
      </c>
    </row>
    <row r="5" spans="1:3">
      <c r="A5" s="5"/>
      <c r="B5" s="5"/>
      <c r="C5" s="9" t="s">
        <v>4</v>
      </c>
    </row>
    <row r="6" spans="1:3">
      <c r="A6" s="5"/>
      <c r="B6" s="5"/>
      <c r="C6" s="9" t="s">
        <v>5</v>
      </c>
    </row>
    <row r="7" spans="1:3">
      <c r="A7" s="5"/>
      <c r="B7" s="5"/>
      <c r="C7" s="9" t="s">
        <v>6</v>
      </c>
    </row>
    <row r="8" spans="1:3">
      <c r="A8" s="5"/>
      <c r="B8" s="5"/>
      <c r="C8" s="9" t="s">
        <v>7</v>
      </c>
    </row>
    <row r="9" spans="1:3">
      <c r="A9" s="5"/>
      <c r="B9" s="5"/>
      <c r="C9" s="9" t="s">
        <v>8</v>
      </c>
    </row>
    <row r="10" spans="1:3">
      <c r="A10" s="5"/>
      <c r="B10" s="5"/>
      <c r="C10" s="15"/>
    </row>
    <row r="11" spans="1:3">
      <c r="A11" s="64" t="s">
        <v>9</v>
      </c>
      <c r="B11" s="64"/>
      <c r="C11" s="64"/>
    </row>
    <row r="12" spans="1:3">
      <c r="A12" s="64" t="s">
        <v>144</v>
      </c>
      <c r="B12" s="64"/>
      <c r="C12" s="64"/>
    </row>
    <row r="13" spans="1:3">
      <c r="A13" s="64" t="s">
        <v>145</v>
      </c>
      <c r="B13" s="64"/>
      <c r="C13" s="64"/>
    </row>
    <row r="14" spans="1:3">
      <c r="A14" s="64" t="s">
        <v>146</v>
      </c>
      <c r="B14" s="64"/>
      <c r="C14" s="64"/>
    </row>
    <row r="15" spans="1:3">
      <c r="A15" s="64" t="s">
        <v>159</v>
      </c>
      <c r="B15" s="64"/>
      <c r="C15" s="64"/>
    </row>
    <row r="16" spans="1:3">
      <c r="A16" s="64" t="s">
        <v>377</v>
      </c>
      <c r="B16" s="64"/>
      <c r="C16" s="64"/>
    </row>
    <row r="17" spans="1:3">
      <c r="A17" s="5"/>
      <c r="B17" s="5"/>
      <c r="C17" s="5"/>
    </row>
    <row r="18" spans="1:3">
      <c r="A18" s="46" t="s">
        <v>365</v>
      </c>
      <c r="B18" s="5"/>
      <c r="C18" s="5"/>
    </row>
    <row r="19" spans="1:3">
      <c r="A19" s="5" t="s">
        <v>147</v>
      </c>
      <c r="B19" s="5"/>
      <c r="C19" s="5"/>
    </row>
    <row r="20" spans="1:3">
      <c r="A20" s="5"/>
      <c r="B20" s="5"/>
      <c r="C20" s="5"/>
    </row>
    <row r="21" spans="1:3">
      <c r="A21" s="17" t="s">
        <v>26</v>
      </c>
      <c r="B21" s="17" t="s">
        <v>148</v>
      </c>
      <c r="C21" s="5"/>
    </row>
    <row r="22" spans="1:3">
      <c r="A22" s="12">
        <v>1</v>
      </c>
      <c r="B22" s="12">
        <v>2</v>
      </c>
      <c r="C22" s="5"/>
    </row>
    <row r="23" spans="1:3" ht="63.75">
      <c r="A23" s="28" t="s">
        <v>149</v>
      </c>
      <c r="B23" s="29">
        <v>0</v>
      </c>
      <c r="C23" s="5"/>
    </row>
    <row r="24" spans="1:3" ht="76.5">
      <c r="A24" s="28" t="s">
        <v>150</v>
      </c>
      <c r="B24" s="29">
        <v>0</v>
      </c>
      <c r="C24" s="5"/>
    </row>
    <row r="25" spans="1:3" ht="25.5">
      <c r="A25" s="28" t="s">
        <v>151</v>
      </c>
      <c r="B25" s="29">
        <v>0</v>
      </c>
      <c r="C25" s="5"/>
    </row>
  </sheetData>
  <mergeCells count="6">
    <mergeCell ref="A16:C16"/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3"/>
  <sheetViews>
    <sheetView view="pageBreakPreview" zoomScale="145" zoomScaleNormal="160" zoomScaleSheetLayoutView="145" workbookViewId="0">
      <selection activeCell="C6" sqref="C6"/>
    </sheetView>
  </sheetViews>
  <sheetFormatPr defaultRowHeight="15"/>
  <cols>
    <col min="1" max="1" width="50.77734375" customWidth="1"/>
  </cols>
  <sheetData>
    <row r="1" spans="1:4">
      <c r="A1" s="64" t="s">
        <v>152</v>
      </c>
      <c r="B1" s="64"/>
      <c r="C1" s="64"/>
    </row>
    <row r="2" spans="1:4">
      <c r="A2" s="64" t="s">
        <v>157</v>
      </c>
      <c r="B2" s="64"/>
      <c r="C2" s="64"/>
    </row>
    <row r="3" spans="1:4">
      <c r="A3" s="64" t="s">
        <v>158</v>
      </c>
      <c r="B3" s="64"/>
      <c r="C3" s="64"/>
    </row>
    <row r="4" spans="1:4">
      <c r="A4" s="64" t="s">
        <v>362</v>
      </c>
      <c r="B4" s="64"/>
      <c r="C4" s="64"/>
    </row>
    <row r="5" spans="1:4">
      <c r="A5" s="5"/>
      <c r="B5" s="5"/>
    </row>
    <row r="6" spans="1:4">
      <c r="A6" s="46" t="s">
        <v>366</v>
      </c>
      <c r="B6" s="5"/>
    </row>
    <row r="7" spans="1:4">
      <c r="A7" s="5" t="s">
        <v>147</v>
      </c>
      <c r="B7" s="5"/>
    </row>
    <row r="8" spans="1:4">
      <c r="A8" s="5"/>
      <c r="B8" s="5"/>
    </row>
    <row r="9" spans="1:4">
      <c r="A9" s="17" t="s">
        <v>26</v>
      </c>
      <c r="B9" s="17" t="s">
        <v>148</v>
      </c>
    </row>
    <row r="10" spans="1:4">
      <c r="A10" s="12">
        <v>1</v>
      </c>
      <c r="B10" s="12">
        <v>2</v>
      </c>
    </row>
    <row r="11" spans="1:4" ht="51">
      <c r="A11" s="16" t="s">
        <v>153</v>
      </c>
      <c r="B11" s="29">
        <v>0</v>
      </c>
    </row>
    <row r="12" spans="1:4" ht="72.75" customHeight="1">
      <c r="A12" s="16" t="s">
        <v>154</v>
      </c>
      <c r="B12" s="29">
        <v>0</v>
      </c>
      <c r="D12" s="30"/>
    </row>
    <row r="13" spans="1:4" ht="25.5">
      <c r="A13" s="16" t="s">
        <v>155</v>
      </c>
      <c r="B13" s="29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4"/>
  <sheetViews>
    <sheetView view="pageBreakPreview" topLeftCell="A4" zoomScale="145" zoomScaleNormal="145" zoomScaleSheetLayoutView="145" workbookViewId="0">
      <selection activeCell="A13" sqref="A13"/>
    </sheetView>
  </sheetViews>
  <sheetFormatPr defaultRowHeight="15"/>
  <cols>
    <col min="1" max="1" width="50.77734375" customWidth="1"/>
  </cols>
  <sheetData>
    <row r="1" spans="1:3">
      <c r="A1" s="64" t="s">
        <v>156</v>
      </c>
      <c r="B1" s="64"/>
      <c r="C1" s="64"/>
    </row>
    <row r="2" spans="1:3">
      <c r="A2" s="64" t="s">
        <v>165</v>
      </c>
      <c r="B2" s="64"/>
      <c r="C2" s="64"/>
    </row>
    <row r="3" spans="1:3">
      <c r="A3" s="64" t="s">
        <v>164</v>
      </c>
      <c r="B3" s="64"/>
      <c r="C3" s="64"/>
    </row>
    <row r="4" spans="1:3">
      <c r="A4" s="64" t="s">
        <v>163</v>
      </c>
      <c r="B4" s="64"/>
      <c r="C4" s="64"/>
    </row>
    <row r="5" spans="1:3">
      <c r="A5" s="64" t="s">
        <v>378</v>
      </c>
      <c r="B5" s="64"/>
      <c r="C5" s="64"/>
    </row>
    <row r="6" spans="1:3">
      <c r="A6" s="5"/>
      <c r="B6" s="5"/>
      <c r="C6" s="5"/>
    </row>
    <row r="7" spans="1:3">
      <c r="A7" s="46" t="s">
        <v>367</v>
      </c>
      <c r="B7" s="5"/>
      <c r="C7" s="5"/>
    </row>
    <row r="8" spans="1:3">
      <c r="A8" s="5" t="s">
        <v>147</v>
      </c>
      <c r="B8" s="5"/>
      <c r="C8" s="5"/>
    </row>
    <row r="9" spans="1:3">
      <c r="A9" s="11"/>
      <c r="B9" s="5"/>
      <c r="C9" s="5"/>
    </row>
    <row r="10" spans="1:3">
      <c r="A10" s="17" t="s">
        <v>26</v>
      </c>
      <c r="B10" s="17" t="s">
        <v>148</v>
      </c>
      <c r="C10" s="5"/>
    </row>
    <row r="11" spans="1:3">
      <c r="A11" s="12">
        <v>1</v>
      </c>
      <c r="B11" s="12">
        <v>2</v>
      </c>
      <c r="C11" s="5"/>
    </row>
    <row r="12" spans="1:3" ht="69" customHeight="1">
      <c r="A12" s="16" t="s">
        <v>160</v>
      </c>
      <c r="B12" s="14">
        <v>0</v>
      </c>
      <c r="C12" s="5"/>
    </row>
    <row r="13" spans="1:3" ht="50.25" customHeight="1">
      <c r="A13" s="16" t="s">
        <v>161</v>
      </c>
      <c r="B13" s="14">
        <v>0</v>
      </c>
      <c r="C13" s="5"/>
    </row>
    <row r="14" spans="1:3" ht="49.5" customHeight="1">
      <c r="A14" s="16" t="s">
        <v>162</v>
      </c>
      <c r="B14" s="14">
        <v>0</v>
      </c>
      <c r="C14" s="5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="175" zoomScaleNormal="145" zoomScaleSheetLayoutView="175" workbookViewId="0">
      <selection activeCell="B16" sqref="B16"/>
    </sheetView>
  </sheetViews>
  <sheetFormatPr defaultRowHeight="15"/>
  <cols>
    <col min="1" max="2" width="30.5546875" customWidth="1"/>
  </cols>
  <sheetData>
    <row r="1" spans="1:5">
      <c r="A1" s="5"/>
      <c r="B1" s="5"/>
      <c r="C1" s="9" t="s">
        <v>166</v>
      </c>
      <c r="D1" s="5"/>
    </row>
    <row r="2" spans="1:5">
      <c r="A2" s="5"/>
      <c r="B2" s="5"/>
      <c r="C2" s="9" t="s">
        <v>1</v>
      </c>
      <c r="D2" s="5"/>
    </row>
    <row r="3" spans="1:5">
      <c r="A3" s="5"/>
      <c r="B3" s="5"/>
      <c r="C3" s="9" t="s">
        <v>2</v>
      </c>
      <c r="D3" s="5"/>
    </row>
    <row r="4" spans="1:5">
      <c r="A4" s="5"/>
      <c r="B4" s="5"/>
      <c r="C4" s="9" t="s">
        <v>3</v>
      </c>
      <c r="D4" s="5"/>
    </row>
    <row r="5" spans="1:5">
      <c r="A5" s="5"/>
      <c r="B5" s="5"/>
      <c r="C5" s="9" t="s">
        <v>4</v>
      </c>
      <c r="D5" s="5"/>
    </row>
    <row r="6" spans="1:5">
      <c r="A6" s="5"/>
      <c r="B6" s="5"/>
      <c r="C6" s="9" t="s">
        <v>5</v>
      </c>
      <c r="D6" s="5"/>
    </row>
    <row r="7" spans="1:5">
      <c r="A7" s="5"/>
      <c r="B7" s="5"/>
      <c r="C7" s="9" t="s">
        <v>6</v>
      </c>
      <c r="D7" s="5"/>
    </row>
    <row r="8" spans="1:5">
      <c r="A8" s="5"/>
      <c r="B8" s="5"/>
      <c r="C8" s="9" t="s">
        <v>7</v>
      </c>
      <c r="D8" s="5"/>
    </row>
    <row r="9" spans="1:5">
      <c r="A9" s="5"/>
      <c r="B9" s="5"/>
      <c r="C9" s="9" t="s">
        <v>8</v>
      </c>
      <c r="D9" s="5"/>
    </row>
    <row r="10" spans="1:5">
      <c r="A10" s="5"/>
      <c r="B10" s="5"/>
      <c r="C10" s="15"/>
      <c r="D10" s="5"/>
    </row>
    <row r="11" spans="1:5">
      <c r="A11" s="64" t="s">
        <v>167</v>
      </c>
      <c r="B11" s="64"/>
      <c r="C11" s="64"/>
      <c r="D11" s="5"/>
    </row>
    <row r="12" spans="1:5">
      <c r="A12" s="64" t="s">
        <v>168</v>
      </c>
      <c r="B12" s="64"/>
      <c r="C12" s="64"/>
      <c r="D12" s="5"/>
    </row>
    <row r="13" spans="1:5">
      <c r="A13" s="64" t="s">
        <v>169</v>
      </c>
      <c r="B13" s="64"/>
      <c r="C13" s="64"/>
      <c r="D13" s="5"/>
    </row>
    <row r="14" spans="1:5">
      <c r="A14" s="64" t="s">
        <v>170</v>
      </c>
      <c r="B14" s="64"/>
      <c r="C14" s="64"/>
      <c r="D14" s="5"/>
      <c r="E14" s="5"/>
    </row>
    <row r="15" spans="1:5">
      <c r="A15" s="64" t="s">
        <v>171</v>
      </c>
      <c r="B15" s="64"/>
      <c r="C15" s="64"/>
      <c r="D15" s="5"/>
      <c r="E15" s="5"/>
    </row>
    <row r="16" spans="1:5">
      <c r="A16" s="5"/>
      <c r="B16" s="5"/>
      <c r="C16" s="5"/>
      <c r="D16" s="5"/>
      <c r="E16" s="5"/>
    </row>
    <row r="17" spans="1:5">
      <c r="A17" s="23" t="s">
        <v>26</v>
      </c>
      <c r="B17" s="32" t="s">
        <v>172</v>
      </c>
      <c r="C17" s="23" t="s">
        <v>42</v>
      </c>
      <c r="D17" s="5"/>
      <c r="E17" s="5"/>
    </row>
    <row r="18" spans="1:5" ht="38.25">
      <c r="A18" s="16" t="s">
        <v>173</v>
      </c>
      <c r="B18" s="23">
        <v>1</v>
      </c>
      <c r="C18" s="14">
        <v>0</v>
      </c>
    </row>
    <row r="19" spans="1:5" ht="38.25">
      <c r="A19" s="16" t="s">
        <v>174</v>
      </c>
      <c r="B19" s="31" t="s">
        <v>181</v>
      </c>
      <c r="C19" s="14">
        <v>0</v>
      </c>
    </row>
    <row r="20" spans="1:5" ht="38.25">
      <c r="A20" s="16" t="s">
        <v>175</v>
      </c>
      <c r="B20" s="23" t="s">
        <v>182</v>
      </c>
      <c r="C20" s="14">
        <v>0.97899999999999998</v>
      </c>
    </row>
    <row r="21" spans="1:5">
      <c r="A21" s="14" t="s">
        <v>176</v>
      </c>
      <c r="B21" s="23">
        <v>4</v>
      </c>
      <c r="C21" s="14">
        <v>0</v>
      </c>
    </row>
    <row r="22" spans="1:5" ht="25.5">
      <c r="A22" s="16" t="s">
        <v>177</v>
      </c>
      <c r="B22" s="23">
        <v>4</v>
      </c>
      <c r="C22" s="14">
        <v>0</v>
      </c>
    </row>
    <row r="23" spans="1:5" ht="25.5">
      <c r="A23" s="16" t="s">
        <v>184</v>
      </c>
      <c r="B23" s="23">
        <v>4</v>
      </c>
      <c r="C23" s="14">
        <v>0</v>
      </c>
    </row>
    <row r="24" spans="1:5" ht="25.5">
      <c r="A24" s="16" t="s">
        <v>178</v>
      </c>
      <c r="B24" s="23" t="s">
        <v>183</v>
      </c>
      <c r="C24" s="14">
        <v>0</v>
      </c>
    </row>
    <row r="25" spans="1:5" ht="63.75">
      <c r="A25" s="16" t="s">
        <v>197</v>
      </c>
      <c r="B25" s="23" t="s">
        <v>183</v>
      </c>
      <c r="C25" s="14" t="s">
        <v>349</v>
      </c>
    </row>
    <row r="26" spans="1:5" ht="51">
      <c r="A26" s="16" t="s">
        <v>179</v>
      </c>
      <c r="B26" s="23" t="s">
        <v>183</v>
      </c>
      <c r="C26" s="14">
        <v>0</v>
      </c>
    </row>
    <row r="27" spans="1:5" ht="38.25">
      <c r="A27" s="16" t="s">
        <v>180</v>
      </c>
      <c r="B27" s="23" t="s">
        <v>183</v>
      </c>
      <c r="C27" s="14">
        <v>0</v>
      </c>
    </row>
  </sheetData>
  <mergeCells count="5"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6"/>
  <sheetViews>
    <sheetView view="pageBreakPreview" zoomScale="160" zoomScaleNormal="145" zoomScaleSheetLayoutView="160" workbookViewId="0">
      <selection activeCell="C13" sqref="C13"/>
    </sheetView>
  </sheetViews>
  <sheetFormatPr defaultRowHeight="15"/>
  <cols>
    <col min="1" max="2" width="30.5546875" customWidth="1"/>
  </cols>
  <sheetData>
    <row r="1" spans="1:5">
      <c r="A1" s="64" t="s">
        <v>185</v>
      </c>
      <c r="B1" s="64"/>
      <c r="C1" s="64"/>
    </row>
    <row r="2" spans="1:5">
      <c r="A2" s="64" t="s">
        <v>196</v>
      </c>
      <c r="B2" s="64"/>
      <c r="C2" s="64"/>
    </row>
    <row r="3" spans="1:5">
      <c r="A3" s="5"/>
      <c r="B3" s="5"/>
      <c r="C3" s="5"/>
    </row>
    <row r="4" spans="1:5">
      <c r="A4" s="23" t="s">
        <v>26</v>
      </c>
      <c r="B4" s="32" t="s">
        <v>172</v>
      </c>
      <c r="C4" s="23" t="s">
        <v>42</v>
      </c>
    </row>
    <row r="5" spans="1:5" ht="38.25">
      <c r="A5" s="16" t="s">
        <v>186</v>
      </c>
      <c r="B5" s="14"/>
      <c r="C5" s="14">
        <v>0.65</v>
      </c>
    </row>
    <row r="6" spans="1:5" ht="38.25">
      <c r="A6" s="16" t="s">
        <v>187</v>
      </c>
      <c r="B6" s="14"/>
      <c r="C6" s="14">
        <v>0.35</v>
      </c>
    </row>
    <row r="7" spans="1:5" ht="38.25">
      <c r="A7" s="16" t="s">
        <v>188</v>
      </c>
      <c r="B7" s="14"/>
      <c r="C7" s="14">
        <v>0.25</v>
      </c>
    </row>
    <row r="8" spans="1:5" ht="38.25">
      <c r="A8" s="16" t="s">
        <v>189</v>
      </c>
      <c r="B8" s="14"/>
      <c r="C8" s="14">
        <v>0.1</v>
      </c>
    </row>
    <row r="9" spans="1:5" ht="25.5">
      <c r="A9" s="16" t="s">
        <v>190</v>
      </c>
      <c r="B9" s="23" t="s">
        <v>195</v>
      </c>
      <c r="C9" s="14">
        <v>0</v>
      </c>
    </row>
    <row r="10" spans="1:5" ht="25.5">
      <c r="A10" s="16" t="s">
        <v>191</v>
      </c>
      <c r="B10" s="23" t="s">
        <v>195</v>
      </c>
      <c r="C10" s="14">
        <v>0</v>
      </c>
    </row>
    <row r="11" spans="1:5" ht="25.5">
      <c r="A11" s="16" t="s">
        <v>192</v>
      </c>
      <c r="B11" s="23" t="s">
        <v>195</v>
      </c>
      <c r="C11" s="14">
        <v>0</v>
      </c>
    </row>
    <row r="12" spans="1:5" ht="28.5" customHeight="1">
      <c r="A12" s="16" t="s">
        <v>193</v>
      </c>
      <c r="B12" s="23" t="s">
        <v>195</v>
      </c>
      <c r="C12" s="14">
        <v>0</v>
      </c>
    </row>
    <row r="13" spans="1:5" ht="43.5" customHeight="1">
      <c r="A13" s="16" t="s">
        <v>194</v>
      </c>
      <c r="B13" s="23" t="s">
        <v>195</v>
      </c>
      <c r="C13" s="14">
        <v>0</v>
      </c>
    </row>
    <row r="14" spans="1:5">
      <c r="A14" s="5"/>
      <c r="B14" s="5"/>
      <c r="C14" s="5"/>
    </row>
    <row r="15" spans="1:5">
      <c r="A15" s="52" t="s">
        <v>351</v>
      </c>
      <c r="B15" s="52"/>
      <c r="C15" s="52"/>
      <c r="D15" s="52"/>
    </row>
    <row r="16" spans="1:5">
      <c r="A16" s="5" t="s">
        <v>345</v>
      </c>
      <c r="B16" s="5"/>
      <c r="C16" s="5"/>
      <c r="D16" s="5"/>
      <c r="E16" s="5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"/>
  <sheetViews>
    <sheetView view="pageBreakPreview" topLeftCell="A4" zoomScale="145" zoomScaleNormal="130" zoomScaleSheetLayoutView="145" workbookViewId="0">
      <selection activeCell="A18" sqref="A18"/>
    </sheetView>
  </sheetViews>
  <sheetFormatPr defaultRowHeight="15"/>
  <cols>
    <col min="1" max="1" width="62.44140625" customWidth="1"/>
    <col min="2" max="2" width="10.77734375" customWidth="1"/>
  </cols>
  <sheetData>
    <row r="1" spans="1:5">
      <c r="A1" s="5"/>
      <c r="B1" s="9" t="s">
        <v>198</v>
      </c>
    </row>
    <row r="2" spans="1:5">
      <c r="A2" s="5"/>
      <c r="B2" s="9" t="s">
        <v>1</v>
      </c>
    </row>
    <row r="3" spans="1:5">
      <c r="A3" s="5"/>
      <c r="B3" s="9" t="s">
        <v>2</v>
      </c>
    </row>
    <row r="4" spans="1:5">
      <c r="A4" s="5"/>
      <c r="B4" s="9" t="s">
        <v>3</v>
      </c>
    </row>
    <row r="5" spans="1:5">
      <c r="A5" s="5"/>
      <c r="B5" s="9" t="s">
        <v>4</v>
      </c>
    </row>
    <row r="6" spans="1:5">
      <c r="A6" s="5"/>
      <c r="B6" s="9" t="s">
        <v>5</v>
      </c>
    </row>
    <row r="7" spans="1:5">
      <c r="A7" s="5"/>
      <c r="B7" s="9" t="s">
        <v>6</v>
      </c>
    </row>
    <row r="8" spans="1:5">
      <c r="A8" s="5"/>
      <c r="B8" s="9" t="s">
        <v>7</v>
      </c>
    </row>
    <row r="9" spans="1:5">
      <c r="A9" s="5"/>
      <c r="B9" s="9" t="s">
        <v>8</v>
      </c>
    </row>
    <row r="10" spans="1:5" ht="15.75">
      <c r="A10" s="5"/>
      <c r="B10" s="5"/>
      <c r="E10" s="2"/>
    </row>
    <row r="11" spans="1:5">
      <c r="A11" s="15" t="s">
        <v>9</v>
      </c>
      <c r="B11" s="5"/>
    </row>
    <row r="12" spans="1:5">
      <c r="A12" s="15" t="s">
        <v>10</v>
      </c>
      <c r="B12" s="5"/>
    </row>
    <row r="13" spans="1:5">
      <c r="A13" s="15" t="s">
        <v>199</v>
      </c>
      <c r="B13" s="5"/>
    </row>
    <row r="14" spans="1:5">
      <c r="A14" s="15" t="s">
        <v>200</v>
      </c>
      <c r="B14" s="5"/>
    </row>
    <row r="15" spans="1:5">
      <c r="A15" s="5"/>
      <c r="B15" s="5"/>
    </row>
    <row r="16" spans="1:5">
      <c r="A16" s="64" t="s">
        <v>201</v>
      </c>
      <c r="B16" s="64"/>
    </row>
    <row r="17" spans="1:2">
      <c r="A17" s="64" t="s">
        <v>379</v>
      </c>
      <c r="B17" s="64"/>
    </row>
    <row r="18" spans="1:2">
      <c r="A18" s="5"/>
      <c r="B18" s="5"/>
    </row>
    <row r="19" spans="1:2">
      <c r="A19" s="46" t="s">
        <v>366</v>
      </c>
      <c r="B19" s="5"/>
    </row>
    <row r="20" spans="1:2">
      <c r="A20" s="5" t="s">
        <v>147</v>
      </c>
      <c r="B20" s="5"/>
    </row>
    <row r="21" spans="1:2">
      <c r="A21" s="5"/>
      <c r="B21" s="5"/>
    </row>
    <row r="22" spans="1:2">
      <c r="A22" s="23" t="s">
        <v>26</v>
      </c>
      <c r="B22" s="23" t="s">
        <v>148</v>
      </c>
    </row>
    <row r="23" spans="1:2">
      <c r="A23" s="33">
        <v>1</v>
      </c>
      <c r="B23" s="33">
        <v>2</v>
      </c>
    </row>
    <row r="24" spans="1:2" ht="38.25">
      <c r="A24" s="16" t="s">
        <v>202</v>
      </c>
      <c r="B24" s="14">
        <v>0</v>
      </c>
    </row>
    <row r="25" spans="1:2" ht="38.25">
      <c r="A25" s="16" t="s">
        <v>203</v>
      </c>
      <c r="B25" s="14">
        <v>0</v>
      </c>
    </row>
    <row r="26" spans="1:2" ht="38.25">
      <c r="A26" s="16" t="s">
        <v>204</v>
      </c>
      <c r="B26" s="14">
        <v>0</v>
      </c>
    </row>
  </sheetData>
  <mergeCells count="2">
    <mergeCell ref="A16:B16"/>
    <mergeCell ref="A17:B1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53"/>
  <sheetViews>
    <sheetView view="pageBreakPreview" topLeftCell="A46" zoomScale="175" zoomScaleSheetLayoutView="175" workbookViewId="0">
      <selection activeCell="A19" sqref="A19"/>
    </sheetView>
  </sheetViews>
  <sheetFormatPr defaultRowHeight="15"/>
  <cols>
    <col min="1" max="1" width="24.88671875" customWidth="1"/>
    <col min="2" max="2" width="9.6640625" customWidth="1"/>
    <col min="5" max="5" width="7.5546875" customWidth="1"/>
    <col min="6" max="6" width="10.44140625" customWidth="1"/>
  </cols>
  <sheetData>
    <row r="1" spans="1:6">
      <c r="A1" s="5"/>
      <c r="B1" s="5"/>
      <c r="C1" s="5"/>
      <c r="D1" s="5"/>
      <c r="E1" s="5"/>
      <c r="F1" s="9" t="s">
        <v>205</v>
      </c>
    </row>
    <row r="2" spans="1:6">
      <c r="A2" s="5"/>
      <c r="B2" s="5"/>
      <c r="C2" s="5"/>
      <c r="D2" s="5"/>
      <c r="E2" s="5"/>
      <c r="F2" s="9" t="s">
        <v>1</v>
      </c>
    </row>
    <row r="3" spans="1:6">
      <c r="A3" s="5"/>
      <c r="B3" s="5"/>
      <c r="C3" s="5"/>
      <c r="D3" s="5"/>
      <c r="E3" s="5"/>
      <c r="F3" s="9" t="s">
        <v>2</v>
      </c>
    </row>
    <row r="4" spans="1:6">
      <c r="A4" s="5"/>
      <c r="B4" s="5"/>
      <c r="C4" s="5"/>
      <c r="D4" s="5"/>
      <c r="E4" s="5"/>
      <c r="F4" s="9" t="s">
        <v>3</v>
      </c>
    </row>
    <row r="5" spans="1:6">
      <c r="A5" s="5"/>
      <c r="B5" s="5"/>
      <c r="C5" s="5"/>
      <c r="D5" s="5"/>
      <c r="E5" s="5"/>
      <c r="F5" s="9" t="s">
        <v>4</v>
      </c>
    </row>
    <row r="6" spans="1:6">
      <c r="A6" s="5"/>
      <c r="B6" s="5"/>
      <c r="C6" s="5"/>
      <c r="D6" s="5"/>
      <c r="E6" s="5"/>
      <c r="F6" s="9" t="s">
        <v>5</v>
      </c>
    </row>
    <row r="7" spans="1:6">
      <c r="A7" s="5"/>
      <c r="B7" s="5"/>
      <c r="C7" s="5"/>
      <c r="D7" s="5"/>
      <c r="E7" s="5"/>
      <c r="F7" s="9" t="s">
        <v>6</v>
      </c>
    </row>
    <row r="8" spans="1:6">
      <c r="A8" s="5"/>
      <c r="B8" s="5"/>
      <c r="C8" s="5"/>
      <c r="D8" s="5"/>
      <c r="E8" s="5"/>
      <c r="F8" s="9" t="s">
        <v>7</v>
      </c>
    </row>
    <row r="9" spans="1:6">
      <c r="A9" s="5"/>
      <c r="B9" s="5"/>
      <c r="C9" s="5"/>
      <c r="D9" s="5"/>
      <c r="E9" s="5"/>
      <c r="F9" s="9" t="s">
        <v>8</v>
      </c>
    </row>
    <row r="10" spans="1:6">
      <c r="A10" s="5"/>
      <c r="B10" s="5"/>
      <c r="C10" s="5"/>
      <c r="D10" s="5"/>
      <c r="E10" s="48"/>
      <c r="F10" s="5"/>
    </row>
    <row r="11" spans="1:6">
      <c r="A11" s="64" t="s">
        <v>9</v>
      </c>
      <c r="B11" s="64"/>
      <c r="C11" s="64"/>
      <c r="D11" s="64"/>
      <c r="E11" s="64"/>
      <c r="F11" s="64"/>
    </row>
    <row r="12" spans="1:6">
      <c r="A12" s="64" t="s">
        <v>10</v>
      </c>
      <c r="B12" s="64"/>
      <c r="C12" s="64"/>
      <c r="D12" s="64"/>
      <c r="E12" s="64"/>
      <c r="F12" s="64"/>
    </row>
    <row r="13" spans="1:6">
      <c r="A13" s="64" t="s">
        <v>206</v>
      </c>
      <c r="B13" s="64"/>
      <c r="C13" s="64"/>
      <c r="D13" s="64"/>
      <c r="E13" s="64"/>
      <c r="F13" s="64"/>
    </row>
    <row r="14" spans="1:6">
      <c r="A14" s="64" t="s">
        <v>207</v>
      </c>
      <c r="B14" s="64"/>
      <c r="C14" s="64"/>
      <c r="D14" s="64"/>
      <c r="E14" s="64"/>
      <c r="F14" s="64"/>
    </row>
    <row r="15" spans="1:6">
      <c r="A15" s="64" t="s">
        <v>361</v>
      </c>
      <c r="B15" s="64"/>
      <c r="C15" s="64"/>
      <c r="D15" s="64"/>
      <c r="E15" s="64"/>
      <c r="F15" s="64"/>
    </row>
    <row r="16" spans="1:6">
      <c r="A16" s="5"/>
      <c r="B16" s="5"/>
      <c r="C16" s="5"/>
      <c r="D16" s="5"/>
      <c r="E16" s="5"/>
      <c r="F16" s="5"/>
    </row>
    <row r="17" spans="1:6">
      <c r="A17" s="64" t="s">
        <v>208</v>
      </c>
      <c r="B17" s="64"/>
      <c r="C17" s="64"/>
      <c r="D17" s="64"/>
      <c r="E17" s="64"/>
      <c r="F17" s="64"/>
    </row>
    <row r="18" spans="1:6">
      <c r="A18" s="64" t="s">
        <v>374</v>
      </c>
      <c r="B18" s="64"/>
      <c r="C18" s="64"/>
      <c r="D18" s="64"/>
      <c r="E18" s="64"/>
      <c r="F18" s="64"/>
    </row>
    <row r="19" spans="1:6">
      <c r="A19" s="5"/>
      <c r="B19" s="5"/>
      <c r="C19" s="5"/>
      <c r="D19" s="5"/>
      <c r="E19" s="5"/>
      <c r="F19" s="5"/>
    </row>
    <row r="20" spans="1:6">
      <c r="A20" s="46" t="s">
        <v>366</v>
      </c>
      <c r="B20" s="5"/>
      <c r="C20" s="5"/>
      <c r="D20" s="5"/>
      <c r="E20" s="5"/>
      <c r="F20" s="5"/>
    </row>
    <row r="21" spans="1:6">
      <c r="A21" s="5" t="s">
        <v>40</v>
      </c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 ht="20.25" customHeight="1">
      <c r="A23" s="69" t="s">
        <v>41</v>
      </c>
      <c r="B23" s="73" t="s">
        <v>42</v>
      </c>
      <c r="C23" s="73"/>
      <c r="D23" s="74" t="s">
        <v>45</v>
      </c>
      <c r="E23" s="74" t="s">
        <v>46</v>
      </c>
      <c r="F23" s="74" t="s">
        <v>47</v>
      </c>
    </row>
    <row r="24" spans="1:6" ht="25.5">
      <c r="A24" s="69"/>
      <c r="B24" s="16" t="s">
        <v>43</v>
      </c>
      <c r="C24" s="16" t="s">
        <v>44</v>
      </c>
      <c r="D24" s="74"/>
      <c r="E24" s="74"/>
      <c r="F24" s="74"/>
    </row>
    <row r="25" spans="1:6">
      <c r="A25" s="33">
        <v>1</v>
      </c>
      <c r="B25" s="33">
        <v>2</v>
      </c>
      <c r="C25" s="33">
        <v>3</v>
      </c>
      <c r="D25" s="33">
        <v>4</v>
      </c>
      <c r="E25" s="33">
        <v>5</v>
      </c>
      <c r="F25" s="33">
        <v>6</v>
      </c>
    </row>
    <row r="26" spans="1:6" ht="63.75">
      <c r="A26" s="16" t="s">
        <v>48</v>
      </c>
      <c r="B26" s="49" t="s">
        <v>343</v>
      </c>
      <c r="C26" s="49" t="s">
        <v>343</v>
      </c>
      <c r="D26" s="49" t="s">
        <v>343</v>
      </c>
      <c r="E26" s="49"/>
      <c r="F26" s="49">
        <v>2</v>
      </c>
    </row>
    <row r="27" spans="1:6">
      <c r="A27" s="14" t="s">
        <v>49</v>
      </c>
      <c r="B27" s="49"/>
      <c r="C27" s="49"/>
      <c r="D27" s="49"/>
      <c r="E27" s="49"/>
      <c r="F27" s="49"/>
    </row>
    <row r="28" spans="1:6" ht="76.5">
      <c r="A28" s="16" t="s">
        <v>50</v>
      </c>
      <c r="B28" s="49">
        <v>30</v>
      </c>
      <c r="C28" s="49">
        <v>30</v>
      </c>
      <c r="D28" s="49">
        <v>100</v>
      </c>
      <c r="E28" s="49" t="s">
        <v>69</v>
      </c>
      <c r="F28" s="49">
        <v>2</v>
      </c>
    </row>
    <row r="29" spans="1:6" ht="89.25">
      <c r="A29" s="16" t="s">
        <v>209</v>
      </c>
      <c r="B29" s="49">
        <v>8</v>
      </c>
      <c r="C29" s="49">
        <v>8</v>
      </c>
      <c r="D29" s="49">
        <v>100</v>
      </c>
      <c r="E29" s="49" t="s">
        <v>69</v>
      </c>
      <c r="F29" s="49">
        <v>2</v>
      </c>
    </row>
    <row r="30" spans="1:6">
      <c r="A30" s="14" t="s">
        <v>52</v>
      </c>
      <c r="B30" s="49"/>
      <c r="C30" s="49"/>
      <c r="D30" s="49"/>
      <c r="E30" s="49"/>
      <c r="F30" s="49"/>
    </row>
    <row r="31" spans="1:6" ht="51">
      <c r="A31" s="16" t="s">
        <v>53</v>
      </c>
      <c r="B31" s="49">
        <v>1</v>
      </c>
      <c r="C31" s="49">
        <v>1</v>
      </c>
      <c r="D31" s="49">
        <v>100</v>
      </c>
      <c r="E31" s="49"/>
      <c r="F31" s="49"/>
    </row>
    <row r="32" spans="1:6" ht="76.5">
      <c r="A32" s="16" t="s">
        <v>54</v>
      </c>
      <c r="B32" s="49">
        <v>1</v>
      </c>
      <c r="C32" s="49">
        <v>1</v>
      </c>
      <c r="D32" s="49">
        <v>100</v>
      </c>
      <c r="E32" s="49"/>
      <c r="F32" s="49"/>
    </row>
    <row r="33" spans="1:6" ht="51">
      <c r="A33" s="16" t="s">
        <v>55</v>
      </c>
      <c r="B33" s="49">
        <v>4</v>
      </c>
      <c r="C33" s="49">
        <v>4</v>
      </c>
      <c r="D33" s="49">
        <v>100</v>
      </c>
      <c r="E33" s="49"/>
      <c r="F33" s="49"/>
    </row>
    <row r="34" spans="1:6" ht="63.75">
      <c r="A34" s="16" t="s">
        <v>56</v>
      </c>
      <c r="B34" s="49">
        <v>2</v>
      </c>
      <c r="C34" s="49">
        <v>2</v>
      </c>
      <c r="D34" s="49">
        <v>100</v>
      </c>
      <c r="E34" s="49"/>
      <c r="F34" s="49"/>
    </row>
    <row r="35" spans="1:6" ht="81.75" customHeight="1">
      <c r="A35" s="16" t="s">
        <v>57</v>
      </c>
      <c r="B35" s="49"/>
      <c r="C35" s="49"/>
      <c r="D35" s="49"/>
      <c r="E35" s="49"/>
      <c r="F35" s="49">
        <v>2.67</v>
      </c>
    </row>
    <row r="36" spans="1:6">
      <c r="A36" s="14" t="s">
        <v>49</v>
      </c>
      <c r="B36" s="49"/>
      <c r="C36" s="49"/>
      <c r="D36" s="49"/>
      <c r="E36" s="49"/>
      <c r="F36" s="49"/>
    </row>
    <row r="37" spans="1:6" ht="51">
      <c r="A37" s="16" t="s">
        <v>58</v>
      </c>
      <c r="B37" s="49">
        <v>1</v>
      </c>
      <c r="C37" s="49">
        <v>1</v>
      </c>
      <c r="D37" s="49">
        <v>100</v>
      </c>
      <c r="E37" s="49" t="s">
        <v>69</v>
      </c>
      <c r="F37" s="49">
        <v>2</v>
      </c>
    </row>
    <row r="38" spans="1:6" ht="76.5">
      <c r="A38" s="16" t="s">
        <v>59</v>
      </c>
      <c r="B38" s="49">
        <v>0</v>
      </c>
      <c r="C38" s="49">
        <v>0</v>
      </c>
      <c r="D38" s="49">
        <v>100</v>
      </c>
      <c r="E38" s="49" t="s">
        <v>69</v>
      </c>
      <c r="F38" s="49">
        <v>3</v>
      </c>
    </row>
    <row r="39" spans="1:6" ht="76.5">
      <c r="A39" s="16" t="s">
        <v>60</v>
      </c>
      <c r="B39" s="49">
        <v>0</v>
      </c>
      <c r="C39" s="49">
        <v>0</v>
      </c>
      <c r="D39" s="49">
        <v>100</v>
      </c>
      <c r="E39" s="49" t="s">
        <v>69</v>
      </c>
      <c r="F39" s="49">
        <v>3</v>
      </c>
    </row>
    <row r="40" spans="1:6" ht="89.25">
      <c r="A40" s="16" t="s">
        <v>61</v>
      </c>
      <c r="B40" s="49">
        <v>1</v>
      </c>
      <c r="C40" s="49">
        <v>1</v>
      </c>
      <c r="D40" s="49">
        <v>100</v>
      </c>
      <c r="E40" s="49" t="s">
        <v>69</v>
      </c>
      <c r="F40" s="49">
        <v>2</v>
      </c>
    </row>
    <row r="41" spans="1:6" ht="102">
      <c r="A41" s="16" t="s">
        <v>62</v>
      </c>
      <c r="B41" s="49">
        <v>1</v>
      </c>
      <c r="C41" s="49">
        <v>1</v>
      </c>
      <c r="D41" s="49">
        <v>100</v>
      </c>
      <c r="E41" s="49" t="s">
        <v>69</v>
      </c>
      <c r="F41" s="49">
        <v>2</v>
      </c>
    </row>
    <row r="42" spans="1:6" ht="63.75">
      <c r="A42" s="16" t="s">
        <v>63</v>
      </c>
      <c r="B42" s="49">
        <v>0</v>
      </c>
      <c r="C42" s="49">
        <v>0</v>
      </c>
      <c r="D42" s="49">
        <v>0</v>
      </c>
      <c r="E42" s="49" t="s">
        <v>70</v>
      </c>
      <c r="F42" s="49">
        <v>1</v>
      </c>
    </row>
    <row r="43" spans="1:6" ht="114.75">
      <c r="A43" s="16" t="s">
        <v>64</v>
      </c>
      <c r="B43" s="49">
        <v>0</v>
      </c>
      <c r="C43" s="49">
        <v>0</v>
      </c>
      <c r="D43" s="49">
        <v>0</v>
      </c>
      <c r="E43" s="49"/>
      <c r="F43" s="49">
        <v>1</v>
      </c>
    </row>
    <row r="44" spans="1:6" ht="63.75">
      <c r="A44" s="16" t="s">
        <v>65</v>
      </c>
      <c r="B44" s="49"/>
      <c r="C44" s="49"/>
      <c r="D44" s="49"/>
      <c r="E44" s="49"/>
      <c r="F44" s="49">
        <v>1.5</v>
      </c>
    </row>
    <row r="45" spans="1:6">
      <c r="A45" s="14" t="s">
        <v>49</v>
      </c>
      <c r="B45" s="49"/>
      <c r="C45" s="49"/>
      <c r="D45" s="49"/>
      <c r="E45" s="49"/>
      <c r="F45" s="49"/>
    </row>
    <row r="46" spans="1:6" ht="89.25">
      <c r="A46" s="16" t="s">
        <v>66</v>
      </c>
      <c r="B46" s="49">
        <v>50</v>
      </c>
      <c r="C46" s="49">
        <v>50</v>
      </c>
      <c r="D46" s="49">
        <v>100</v>
      </c>
      <c r="E46" s="49" t="s">
        <v>70</v>
      </c>
      <c r="F46" s="49">
        <v>2</v>
      </c>
    </row>
    <row r="47" spans="1:6" ht="114.75">
      <c r="A47" s="16" t="s">
        <v>67</v>
      </c>
      <c r="B47" s="49">
        <v>0</v>
      </c>
      <c r="C47" s="49">
        <v>0</v>
      </c>
      <c r="D47" s="49">
        <v>0</v>
      </c>
      <c r="E47" s="49" t="s">
        <v>70</v>
      </c>
      <c r="F47" s="49">
        <v>1</v>
      </c>
    </row>
    <row r="48" spans="1:6" ht="25.5">
      <c r="A48" s="16" t="s">
        <v>68</v>
      </c>
      <c r="B48" s="49"/>
      <c r="C48" s="49"/>
      <c r="D48" s="49"/>
      <c r="E48" s="49"/>
      <c r="F48" s="54">
        <f>AVERAGE(F44,F42,F41,F40,F35,F26)</f>
        <v>1.8616666666666666</v>
      </c>
    </row>
    <row r="49" spans="1:6">
      <c r="A49" s="5"/>
      <c r="B49" s="5"/>
      <c r="C49" s="5"/>
      <c r="D49" s="5"/>
      <c r="E49" s="5"/>
      <c r="F49" s="5"/>
    </row>
    <row r="50" spans="1:6">
      <c r="A50" s="11"/>
      <c r="B50" s="5"/>
      <c r="C50" s="5"/>
      <c r="D50" s="5"/>
      <c r="E50" s="5"/>
      <c r="F50" s="5"/>
    </row>
    <row r="51" spans="1:6">
      <c r="A51" s="52" t="s">
        <v>351</v>
      </c>
      <c r="B51" s="52"/>
      <c r="C51" s="52"/>
      <c r="D51" s="52"/>
      <c r="E51" s="52"/>
      <c r="F51" s="5"/>
    </row>
    <row r="52" spans="1:6">
      <c r="A52" s="5" t="s">
        <v>345</v>
      </c>
      <c r="B52" s="5"/>
      <c r="C52" s="5"/>
      <c r="D52" s="5"/>
      <c r="E52" s="5"/>
      <c r="F52" s="5"/>
    </row>
    <row r="53" spans="1:6" ht="15.75">
      <c r="A53" s="2"/>
    </row>
  </sheetData>
  <mergeCells count="12">
    <mergeCell ref="A17:F17"/>
    <mergeCell ref="A11:F11"/>
    <mergeCell ref="A12:F12"/>
    <mergeCell ref="A13:F13"/>
    <mergeCell ref="A14:F14"/>
    <mergeCell ref="A15:F15"/>
    <mergeCell ref="A18:F18"/>
    <mergeCell ref="A23:A24"/>
    <mergeCell ref="B23:C23"/>
    <mergeCell ref="D23:D24"/>
    <mergeCell ref="E23:E24"/>
    <mergeCell ref="F23:F2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9"/>
  <sheetViews>
    <sheetView view="pageBreakPreview" topLeftCell="A16" zoomScale="145" zoomScaleSheetLayoutView="145" workbookViewId="0">
      <selection activeCell="F22" sqref="F22"/>
    </sheetView>
  </sheetViews>
  <sheetFormatPr defaultRowHeight="15"/>
  <cols>
    <col min="1" max="1" width="24.88671875" customWidth="1"/>
    <col min="2" max="2" width="9.6640625" customWidth="1"/>
    <col min="5" max="5" width="7.5546875" customWidth="1"/>
    <col min="6" max="6" width="10.44140625" customWidth="1"/>
  </cols>
  <sheetData>
    <row r="1" spans="1:6">
      <c r="A1" s="64" t="s">
        <v>210</v>
      </c>
      <c r="B1" s="64"/>
      <c r="C1" s="64"/>
      <c r="D1" s="64"/>
      <c r="E1" s="64"/>
      <c r="F1" s="64"/>
    </row>
    <row r="2" spans="1:6">
      <c r="A2" s="64" t="s">
        <v>211</v>
      </c>
      <c r="B2" s="64"/>
      <c r="C2" s="64"/>
      <c r="D2" s="64"/>
      <c r="E2" s="64"/>
      <c r="F2" s="64"/>
    </row>
    <row r="3" spans="1:6">
      <c r="A3" s="64" t="s">
        <v>360</v>
      </c>
      <c r="B3" s="64"/>
      <c r="C3" s="64"/>
      <c r="D3" s="64"/>
      <c r="E3" s="64"/>
      <c r="F3" s="64"/>
    </row>
    <row r="4" spans="1:6">
      <c r="A4" s="5"/>
      <c r="B4" s="5" t="s">
        <v>374</v>
      </c>
      <c r="C4" s="5"/>
      <c r="D4" s="5"/>
      <c r="E4" s="5"/>
      <c r="F4" s="5"/>
    </row>
    <row r="5" spans="1:6">
      <c r="A5" s="46" t="s">
        <v>368</v>
      </c>
      <c r="B5" s="5"/>
      <c r="C5" s="5"/>
      <c r="D5" s="5"/>
      <c r="E5" s="5"/>
      <c r="F5" s="5"/>
    </row>
    <row r="6" spans="1:6">
      <c r="A6" s="5" t="s">
        <v>40</v>
      </c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69" t="s">
        <v>41</v>
      </c>
      <c r="B8" s="73" t="s">
        <v>42</v>
      </c>
      <c r="C8" s="73"/>
      <c r="D8" s="74" t="s">
        <v>45</v>
      </c>
      <c r="E8" s="74" t="s">
        <v>46</v>
      </c>
      <c r="F8" s="74" t="s">
        <v>47</v>
      </c>
    </row>
    <row r="9" spans="1:6" ht="25.5">
      <c r="A9" s="69"/>
      <c r="B9" s="16" t="s">
        <v>43</v>
      </c>
      <c r="C9" s="16" t="s">
        <v>44</v>
      </c>
      <c r="D9" s="74"/>
      <c r="E9" s="74"/>
      <c r="F9" s="74"/>
    </row>
    <row r="10" spans="1:6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</row>
    <row r="11" spans="1:6" ht="127.5">
      <c r="A11" s="16" t="s">
        <v>212</v>
      </c>
      <c r="B11" s="49"/>
      <c r="C11" s="49"/>
      <c r="D11" s="49"/>
      <c r="E11" s="49"/>
      <c r="F11" s="49">
        <v>2</v>
      </c>
    </row>
    <row r="12" spans="1:6">
      <c r="A12" s="14" t="s">
        <v>49</v>
      </c>
      <c r="B12" s="49"/>
      <c r="C12" s="49"/>
      <c r="D12" s="49"/>
      <c r="E12" s="49"/>
      <c r="F12" s="49"/>
    </row>
    <row r="13" spans="1:6" ht="63.75">
      <c r="A13" s="16" t="s">
        <v>213</v>
      </c>
      <c r="B13" s="49">
        <v>5</v>
      </c>
      <c r="C13" s="49">
        <v>5</v>
      </c>
      <c r="D13" s="49">
        <v>100</v>
      </c>
      <c r="E13" s="49" t="s">
        <v>70</v>
      </c>
      <c r="F13" s="49">
        <v>2</v>
      </c>
    </row>
    <row r="14" spans="1:6" ht="89.25">
      <c r="A14" s="16" t="s">
        <v>214</v>
      </c>
      <c r="B14" s="49">
        <v>30</v>
      </c>
      <c r="C14" s="49">
        <v>30</v>
      </c>
      <c r="D14" s="49">
        <v>100</v>
      </c>
      <c r="E14" s="49" t="s">
        <v>70</v>
      </c>
      <c r="F14" s="49">
        <v>2</v>
      </c>
    </row>
    <row r="15" spans="1:6" ht="51">
      <c r="A15" s="16" t="s">
        <v>215</v>
      </c>
      <c r="B15" s="49"/>
      <c r="C15" s="49"/>
      <c r="D15" s="49"/>
      <c r="E15" s="49"/>
      <c r="F15" s="49">
        <v>0.5</v>
      </c>
    </row>
    <row r="16" spans="1:6">
      <c r="A16" s="14" t="s">
        <v>49</v>
      </c>
      <c r="B16" s="49"/>
      <c r="C16" s="49"/>
      <c r="D16" s="49"/>
      <c r="E16" s="49"/>
      <c r="F16" s="49"/>
    </row>
    <row r="17" spans="1:6" ht="89.25">
      <c r="A17" s="16" t="s">
        <v>216</v>
      </c>
      <c r="B17" s="49">
        <v>5</v>
      </c>
      <c r="C17" s="49">
        <v>5</v>
      </c>
      <c r="D17" s="49">
        <v>100</v>
      </c>
      <c r="E17" s="49" t="s">
        <v>70</v>
      </c>
      <c r="F17" s="49">
        <v>0.5</v>
      </c>
    </row>
    <row r="18" spans="1:6" ht="63.75">
      <c r="A18" s="16" t="s">
        <v>217</v>
      </c>
      <c r="B18" s="49"/>
      <c r="C18" s="49"/>
      <c r="D18" s="49"/>
      <c r="E18" s="49" t="s">
        <v>70</v>
      </c>
      <c r="F18" s="49">
        <v>0.5</v>
      </c>
    </row>
    <row r="19" spans="1:6" ht="63.75">
      <c r="A19" s="16" t="s">
        <v>75</v>
      </c>
      <c r="B19" s="49">
        <v>5</v>
      </c>
      <c r="C19" s="49">
        <v>5</v>
      </c>
      <c r="D19" s="49">
        <v>100</v>
      </c>
      <c r="E19" s="49"/>
      <c r="F19" s="49"/>
    </row>
    <row r="20" spans="1:6" ht="25.5">
      <c r="A20" s="16" t="s">
        <v>76</v>
      </c>
      <c r="B20" s="49">
        <v>5</v>
      </c>
      <c r="C20" s="49">
        <v>5</v>
      </c>
      <c r="D20" s="49">
        <v>100</v>
      </c>
      <c r="E20" s="49"/>
      <c r="F20" s="49"/>
    </row>
    <row r="21" spans="1:6" ht="140.25">
      <c r="A21" s="16" t="s">
        <v>218</v>
      </c>
      <c r="B21" s="49">
        <v>0</v>
      </c>
      <c r="C21" s="49">
        <v>0</v>
      </c>
      <c r="D21" s="49">
        <v>100</v>
      </c>
      <c r="E21" s="49" t="s">
        <v>70</v>
      </c>
      <c r="F21" s="49">
        <v>0.5</v>
      </c>
    </row>
    <row r="22" spans="1:6" ht="51">
      <c r="A22" s="16" t="s">
        <v>219</v>
      </c>
      <c r="B22" s="49">
        <v>0</v>
      </c>
      <c r="C22" s="49">
        <v>0</v>
      </c>
      <c r="D22" s="49">
        <v>100</v>
      </c>
      <c r="E22" s="49" t="s">
        <v>70</v>
      </c>
      <c r="F22" s="49">
        <v>0.2</v>
      </c>
    </row>
    <row r="23" spans="1:6" ht="216.75">
      <c r="A23" s="16" t="s">
        <v>220</v>
      </c>
      <c r="B23" s="49">
        <v>0</v>
      </c>
      <c r="C23" s="49">
        <v>0</v>
      </c>
      <c r="D23" s="49">
        <v>100</v>
      </c>
      <c r="E23" s="49"/>
      <c r="F23" s="49">
        <v>0.2</v>
      </c>
    </row>
    <row r="24" spans="1:6" ht="63.75">
      <c r="A24" s="16" t="s">
        <v>221</v>
      </c>
      <c r="B24" s="49"/>
      <c r="C24" s="49"/>
      <c r="D24" s="49"/>
      <c r="E24" s="49" t="s">
        <v>70</v>
      </c>
      <c r="F24" s="49">
        <v>0.2</v>
      </c>
    </row>
    <row r="25" spans="1:6" ht="140.25">
      <c r="A25" s="16" t="s">
        <v>222</v>
      </c>
      <c r="B25" s="49">
        <v>0</v>
      </c>
      <c r="C25" s="49">
        <v>0</v>
      </c>
      <c r="D25" s="49">
        <v>0</v>
      </c>
      <c r="E25" s="49"/>
      <c r="F25" s="49">
        <v>0.2</v>
      </c>
    </row>
    <row r="26" spans="1:6" ht="76.5">
      <c r="A26" s="16" t="s">
        <v>223</v>
      </c>
      <c r="B26" s="49">
        <v>0</v>
      </c>
      <c r="C26" s="49">
        <v>0</v>
      </c>
      <c r="D26" s="49">
        <v>0</v>
      </c>
      <c r="E26" s="49"/>
      <c r="F26" s="49">
        <v>0.5</v>
      </c>
    </row>
    <row r="27" spans="1:6" ht="76.5">
      <c r="A27" s="16" t="s">
        <v>224</v>
      </c>
      <c r="B27" s="49">
        <v>0</v>
      </c>
      <c r="C27" s="49">
        <v>0</v>
      </c>
      <c r="D27" s="49">
        <v>0</v>
      </c>
      <c r="E27" s="49" t="s">
        <v>70</v>
      </c>
      <c r="F27" s="49">
        <v>0.5</v>
      </c>
    </row>
    <row r="28" spans="1:6" ht="51">
      <c r="A28" s="16" t="s">
        <v>225</v>
      </c>
      <c r="B28" s="49"/>
      <c r="C28" s="49"/>
      <c r="D28" s="49"/>
      <c r="E28" s="49"/>
      <c r="F28" s="49">
        <v>0.5</v>
      </c>
    </row>
    <row r="29" spans="1:6">
      <c r="A29" s="14" t="s">
        <v>49</v>
      </c>
      <c r="B29" s="49"/>
      <c r="C29" s="49"/>
      <c r="D29" s="49"/>
      <c r="E29" s="49"/>
      <c r="F29" s="49"/>
    </row>
    <row r="30" spans="1:6" ht="89.25">
      <c r="A30" s="16" t="s">
        <v>226</v>
      </c>
      <c r="B30" s="49">
        <v>1</v>
      </c>
      <c r="C30" s="49">
        <v>1</v>
      </c>
      <c r="D30" s="49">
        <v>100</v>
      </c>
      <c r="E30" s="49" t="s">
        <v>69</v>
      </c>
      <c r="F30" s="49">
        <v>0.5</v>
      </c>
    </row>
    <row r="31" spans="1:6" ht="127.5">
      <c r="A31" s="16" t="s">
        <v>227</v>
      </c>
      <c r="B31" s="49">
        <v>0</v>
      </c>
      <c r="C31" s="49">
        <v>0</v>
      </c>
      <c r="D31" s="49">
        <v>100</v>
      </c>
      <c r="E31" s="49" t="s">
        <v>70</v>
      </c>
      <c r="F31" s="49">
        <v>0.5</v>
      </c>
    </row>
    <row r="32" spans="1:6" ht="63.75">
      <c r="A32" s="16" t="s">
        <v>228</v>
      </c>
      <c r="B32" s="49">
        <v>0</v>
      </c>
      <c r="C32" s="49">
        <v>0</v>
      </c>
      <c r="D32" s="49">
        <v>100</v>
      </c>
      <c r="E32" s="49" t="s">
        <v>70</v>
      </c>
      <c r="F32" s="49">
        <v>0.2</v>
      </c>
    </row>
    <row r="33" spans="1:6" ht="102">
      <c r="A33" s="16" t="s">
        <v>229</v>
      </c>
      <c r="B33" s="49">
        <v>0</v>
      </c>
      <c r="C33" s="49">
        <v>0</v>
      </c>
      <c r="D33" s="49">
        <v>100</v>
      </c>
      <c r="E33" s="49"/>
      <c r="F33" s="49">
        <v>0.2</v>
      </c>
    </row>
    <row r="34" spans="1:6" ht="25.5">
      <c r="A34" s="16" t="s">
        <v>230</v>
      </c>
      <c r="B34" s="49"/>
      <c r="C34" s="49"/>
      <c r="D34" s="49"/>
      <c r="E34" s="49"/>
      <c r="F34" s="54">
        <f>AVERAGE(F32,F28,F26,F24,F22,F15,F11)</f>
        <v>0.58571428571428563</v>
      </c>
    </row>
    <row r="35" spans="1:6">
      <c r="A35" s="5"/>
      <c r="B35" s="5"/>
      <c r="C35" s="5"/>
      <c r="D35" s="5"/>
      <c r="E35" s="5"/>
      <c r="F35" s="5"/>
    </row>
    <row r="36" spans="1:6">
      <c r="A36" s="11"/>
      <c r="B36" s="5"/>
      <c r="C36" s="5"/>
      <c r="D36" s="5"/>
      <c r="E36" s="5"/>
      <c r="F36" s="5"/>
    </row>
    <row r="37" spans="1:6">
      <c r="A37" s="52" t="s">
        <v>351</v>
      </c>
      <c r="B37" s="52"/>
      <c r="C37" s="52"/>
      <c r="D37" s="52"/>
      <c r="E37" s="52"/>
      <c r="F37" s="5"/>
    </row>
    <row r="38" spans="1:6">
      <c r="A38" s="5" t="s">
        <v>345</v>
      </c>
      <c r="B38" s="5"/>
      <c r="C38" s="5"/>
      <c r="D38" s="5"/>
      <c r="E38" s="5"/>
      <c r="F38" s="5"/>
    </row>
    <row r="39" spans="1:6">
      <c r="A39" s="11"/>
      <c r="B39" s="5"/>
      <c r="C39" s="5"/>
      <c r="D39" s="5"/>
      <c r="E39" s="5"/>
      <c r="F39" s="5"/>
    </row>
  </sheetData>
  <mergeCells count="8">
    <mergeCell ref="A1:F1"/>
    <mergeCell ref="A2:F2"/>
    <mergeCell ref="A3:F3"/>
    <mergeCell ref="A8:A9"/>
    <mergeCell ref="B8:C8"/>
    <mergeCell ref="D8:D9"/>
    <mergeCell ref="E8:E9"/>
    <mergeCell ref="F8:F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39"/>
  <sheetViews>
    <sheetView view="pageBreakPreview" topLeftCell="A22" zoomScale="160" zoomScaleNormal="190" zoomScaleSheetLayoutView="160" workbookViewId="0">
      <selection activeCell="B9" sqref="B9"/>
    </sheetView>
  </sheetViews>
  <sheetFormatPr defaultRowHeight="15"/>
  <cols>
    <col min="1" max="1" width="24.88671875" customWidth="1"/>
    <col min="2" max="2" width="9.6640625" customWidth="1"/>
    <col min="5" max="5" width="7.5546875" customWidth="1"/>
    <col min="6" max="6" width="10.44140625" customWidth="1"/>
  </cols>
  <sheetData>
    <row r="1" spans="1:6">
      <c r="A1" s="64" t="s">
        <v>231</v>
      </c>
      <c r="B1" s="64"/>
      <c r="C1" s="64"/>
      <c r="D1" s="64"/>
      <c r="E1" s="64"/>
      <c r="F1" s="64"/>
    </row>
    <row r="2" spans="1:6">
      <c r="A2" s="64" t="s">
        <v>232</v>
      </c>
      <c r="B2" s="64"/>
      <c r="C2" s="64"/>
      <c r="D2" s="64"/>
      <c r="E2" s="64"/>
      <c r="F2" s="64"/>
    </row>
    <row r="3" spans="1:6">
      <c r="A3" s="64" t="s">
        <v>357</v>
      </c>
      <c r="B3" s="64"/>
      <c r="C3" s="64"/>
      <c r="D3" s="64"/>
      <c r="E3" s="64"/>
      <c r="F3" s="64"/>
    </row>
    <row r="4" spans="1:6">
      <c r="A4" s="5"/>
      <c r="B4" s="5" t="s">
        <v>374</v>
      </c>
      <c r="C4" s="5"/>
      <c r="D4" s="5"/>
      <c r="E4" s="5"/>
      <c r="F4" s="5"/>
    </row>
    <row r="5" spans="1:6">
      <c r="A5" s="46" t="s">
        <v>365</v>
      </c>
      <c r="B5" s="5"/>
      <c r="C5" s="5"/>
      <c r="D5" s="5"/>
      <c r="E5" s="5"/>
      <c r="F5" s="5"/>
    </row>
    <row r="6" spans="1:6">
      <c r="A6" s="5" t="s">
        <v>40</v>
      </c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69" t="s">
        <v>41</v>
      </c>
      <c r="B8" s="73" t="s">
        <v>42</v>
      </c>
      <c r="C8" s="73"/>
      <c r="D8" s="74" t="s">
        <v>45</v>
      </c>
      <c r="E8" s="74" t="s">
        <v>46</v>
      </c>
      <c r="F8" s="74" t="s">
        <v>47</v>
      </c>
    </row>
    <row r="9" spans="1:6" ht="25.5">
      <c r="A9" s="69"/>
      <c r="B9" s="16" t="s">
        <v>43</v>
      </c>
      <c r="C9" s="16" t="s">
        <v>44</v>
      </c>
      <c r="D9" s="74"/>
      <c r="E9" s="74"/>
      <c r="F9" s="74"/>
    </row>
    <row r="10" spans="1:6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</row>
    <row r="11" spans="1:6" ht="89.25">
      <c r="A11" s="16" t="s">
        <v>87</v>
      </c>
      <c r="B11" s="49">
        <v>1</v>
      </c>
      <c r="C11" s="49">
        <v>1</v>
      </c>
      <c r="D11" s="49">
        <v>100</v>
      </c>
      <c r="E11" s="49" t="s">
        <v>69</v>
      </c>
      <c r="F11" s="49">
        <v>2</v>
      </c>
    </row>
    <row r="12" spans="1:6" ht="25.5">
      <c r="A12" s="16" t="s">
        <v>88</v>
      </c>
      <c r="B12" s="49"/>
      <c r="C12" s="49"/>
      <c r="D12" s="49"/>
      <c r="E12" s="49"/>
      <c r="F12" s="59">
        <f>AVERAGE(F14,F15,F16,F17,F18,F19)</f>
        <v>2</v>
      </c>
    </row>
    <row r="13" spans="1:6">
      <c r="A13" s="14" t="s">
        <v>49</v>
      </c>
      <c r="B13" s="49"/>
      <c r="C13" s="49"/>
      <c r="D13" s="49"/>
      <c r="E13" s="49"/>
      <c r="F13" s="49"/>
    </row>
    <row r="14" spans="1:6" ht="89.25">
      <c r="A14" s="16" t="s">
        <v>89</v>
      </c>
      <c r="B14" s="49">
        <v>0</v>
      </c>
      <c r="C14" s="49">
        <v>0</v>
      </c>
      <c r="D14" s="49">
        <v>0</v>
      </c>
      <c r="E14" s="49" t="s">
        <v>70</v>
      </c>
      <c r="F14" s="49">
        <v>1</v>
      </c>
    </row>
    <row r="15" spans="1:6" ht="114.75">
      <c r="A15" s="16" t="s">
        <v>90</v>
      </c>
      <c r="B15" s="49">
        <v>0</v>
      </c>
      <c r="C15" s="49">
        <v>0</v>
      </c>
      <c r="D15" s="49">
        <v>0</v>
      </c>
      <c r="E15" s="49" t="s">
        <v>69</v>
      </c>
      <c r="F15" s="49">
        <v>3</v>
      </c>
    </row>
    <row r="16" spans="1:6" ht="140.25">
      <c r="A16" s="34" t="s">
        <v>91</v>
      </c>
      <c r="B16" s="49">
        <v>0</v>
      </c>
      <c r="C16" s="49">
        <v>0</v>
      </c>
      <c r="D16" s="49">
        <v>0</v>
      </c>
      <c r="E16" s="49"/>
      <c r="F16" s="49">
        <v>1</v>
      </c>
    </row>
    <row r="17" spans="1:6" ht="127.5">
      <c r="A17" s="16" t="s">
        <v>92</v>
      </c>
      <c r="B17" s="49">
        <v>0</v>
      </c>
      <c r="C17" s="49">
        <v>0</v>
      </c>
      <c r="D17" s="49">
        <v>0</v>
      </c>
      <c r="E17" s="49"/>
      <c r="F17" s="49">
        <v>1</v>
      </c>
    </row>
    <row r="18" spans="1:6" ht="89.25">
      <c r="A18" s="16" t="s">
        <v>233</v>
      </c>
      <c r="B18" s="49">
        <v>0</v>
      </c>
      <c r="C18" s="49">
        <v>0</v>
      </c>
      <c r="D18" s="49">
        <v>0</v>
      </c>
      <c r="E18" s="49" t="s">
        <v>69</v>
      </c>
      <c r="F18" s="49">
        <v>3</v>
      </c>
    </row>
    <row r="19" spans="1:6" ht="76.5">
      <c r="A19" s="16" t="s">
        <v>94</v>
      </c>
      <c r="B19" s="49">
        <v>1</v>
      </c>
      <c r="C19" s="49">
        <v>1</v>
      </c>
      <c r="D19" s="49">
        <v>100</v>
      </c>
      <c r="E19" s="49" t="s">
        <v>69</v>
      </c>
      <c r="F19" s="49">
        <v>3</v>
      </c>
    </row>
    <row r="20" spans="1:6" ht="38.25">
      <c r="A20" s="16" t="s">
        <v>95</v>
      </c>
      <c r="B20" s="49"/>
      <c r="C20" s="49"/>
      <c r="D20" s="49"/>
      <c r="E20" s="49"/>
      <c r="F20" s="55">
        <v>2.5</v>
      </c>
    </row>
    <row r="21" spans="1:6">
      <c r="A21" s="14" t="s">
        <v>49</v>
      </c>
      <c r="B21" s="49"/>
      <c r="C21" s="49"/>
      <c r="D21" s="49"/>
      <c r="E21" s="49"/>
      <c r="F21" s="49"/>
    </row>
    <row r="22" spans="1:6" ht="51">
      <c r="A22" s="16" t="s">
        <v>96</v>
      </c>
      <c r="B22" s="49">
        <v>5</v>
      </c>
      <c r="C22" s="49">
        <v>5</v>
      </c>
      <c r="D22" s="49">
        <v>100</v>
      </c>
      <c r="E22" s="49"/>
      <c r="F22" s="49">
        <v>2</v>
      </c>
    </row>
    <row r="23" spans="1:6" ht="89.25">
      <c r="A23" s="16" t="s">
        <v>97</v>
      </c>
      <c r="B23" s="49"/>
      <c r="C23" s="49"/>
      <c r="D23" s="49"/>
      <c r="E23" s="49" t="s">
        <v>69</v>
      </c>
      <c r="F23" s="49">
        <v>3</v>
      </c>
    </row>
    <row r="24" spans="1:6" ht="25.5">
      <c r="A24" s="16" t="s">
        <v>98</v>
      </c>
      <c r="B24" s="49">
        <v>0</v>
      </c>
      <c r="C24" s="49">
        <v>0</v>
      </c>
      <c r="D24" s="49">
        <v>0</v>
      </c>
      <c r="E24" s="49"/>
      <c r="F24" s="49"/>
    </row>
    <row r="25" spans="1:6" ht="38.25">
      <c r="A25" s="16" t="s">
        <v>99</v>
      </c>
      <c r="B25" s="49">
        <v>0</v>
      </c>
      <c r="C25" s="49">
        <v>0</v>
      </c>
      <c r="D25" s="49">
        <v>0</v>
      </c>
      <c r="E25" s="49"/>
      <c r="F25" s="49"/>
    </row>
    <row r="26" spans="1:6" ht="33" customHeight="1">
      <c r="A26" s="13" t="s">
        <v>100</v>
      </c>
      <c r="B26" s="49">
        <v>0</v>
      </c>
      <c r="C26" s="49">
        <v>0</v>
      </c>
      <c r="D26" s="49">
        <v>0</v>
      </c>
      <c r="E26" s="49"/>
      <c r="F26" s="49"/>
    </row>
    <row r="27" spans="1:6" ht="38.25">
      <c r="A27" s="16" t="s">
        <v>101</v>
      </c>
      <c r="B27" s="49">
        <v>0</v>
      </c>
      <c r="C27" s="49">
        <v>0</v>
      </c>
      <c r="D27" s="49">
        <v>0</v>
      </c>
      <c r="E27" s="49"/>
      <c r="F27" s="49">
        <v>1</v>
      </c>
    </row>
    <row r="28" spans="1:6" ht="76.5">
      <c r="A28" s="16" t="s">
        <v>102</v>
      </c>
      <c r="B28" s="49">
        <v>0</v>
      </c>
      <c r="C28" s="49">
        <v>0</v>
      </c>
      <c r="D28" s="49">
        <v>0</v>
      </c>
      <c r="E28" s="49"/>
      <c r="F28" s="49">
        <v>1</v>
      </c>
    </row>
    <row r="29" spans="1:6" ht="89.25">
      <c r="A29" s="16" t="s">
        <v>103</v>
      </c>
      <c r="B29" s="49"/>
      <c r="C29" s="49"/>
      <c r="D29" s="49"/>
      <c r="E29" s="49"/>
      <c r="F29" s="49">
        <v>2</v>
      </c>
    </row>
    <row r="30" spans="1:6">
      <c r="A30" s="14" t="s">
        <v>49</v>
      </c>
      <c r="B30" s="49"/>
      <c r="C30" s="49"/>
      <c r="D30" s="49"/>
      <c r="E30" s="49"/>
      <c r="F30" s="49"/>
    </row>
    <row r="31" spans="1:6" ht="76.5">
      <c r="A31" s="16" t="s">
        <v>104</v>
      </c>
      <c r="B31" s="49">
        <v>0</v>
      </c>
      <c r="C31" s="49">
        <v>0</v>
      </c>
      <c r="D31" s="49">
        <v>0</v>
      </c>
      <c r="E31" s="49" t="s">
        <v>70</v>
      </c>
      <c r="F31" s="49">
        <v>1</v>
      </c>
    </row>
    <row r="32" spans="1:6" ht="153">
      <c r="A32" s="16" t="s">
        <v>105</v>
      </c>
      <c r="B32" s="49">
        <v>0</v>
      </c>
      <c r="C32" s="49">
        <v>0</v>
      </c>
      <c r="D32" s="49">
        <v>0</v>
      </c>
      <c r="E32" s="49" t="s">
        <v>69</v>
      </c>
      <c r="F32" s="49">
        <v>3</v>
      </c>
    </row>
    <row r="33" spans="1:6" ht="25.5">
      <c r="A33" s="16" t="s">
        <v>106</v>
      </c>
      <c r="B33" s="49"/>
      <c r="C33" s="49"/>
      <c r="D33" s="49"/>
      <c r="E33" s="49"/>
      <c r="F33" s="58">
        <f>AVERAGE(F29,F27,F20,F12,F11)</f>
        <v>1.9</v>
      </c>
    </row>
    <row r="34" spans="1:6">
      <c r="A34" s="5"/>
      <c r="B34" s="5"/>
      <c r="C34" s="5"/>
      <c r="D34" s="5"/>
      <c r="E34" s="5"/>
      <c r="F34" s="5"/>
    </row>
    <row r="35" spans="1:6">
      <c r="A35" s="52" t="s">
        <v>351</v>
      </c>
      <c r="B35" s="52"/>
      <c r="C35" s="52"/>
      <c r="D35" s="52"/>
      <c r="E35" s="52"/>
      <c r="F35" s="5"/>
    </row>
    <row r="36" spans="1:6">
      <c r="A36" s="5" t="s">
        <v>345</v>
      </c>
      <c r="B36" s="5"/>
      <c r="C36" s="5"/>
      <c r="D36" s="5"/>
      <c r="E36" s="5"/>
      <c r="F36" s="5"/>
    </row>
    <row r="37" spans="1:6" ht="15.75">
      <c r="A37" s="2"/>
    </row>
    <row r="38" spans="1:6">
      <c r="A38" t="s">
        <v>18</v>
      </c>
    </row>
    <row r="39" spans="1:6" ht="35.25" customHeight="1">
      <c r="A39" s="75" t="s">
        <v>107</v>
      </c>
      <c r="B39" s="75"/>
      <c r="C39" s="75"/>
      <c r="D39" s="75"/>
      <c r="E39" s="75"/>
      <c r="F39" s="75"/>
    </row>
  </sheetData>
  <mergeCells count="9">
    <mergeCell ref="A39:F39"/>
    <mergeCell ref="A1:F1"/>
    <mergeCell ref="A2:F2"/>
    <mergeCell ref="A3:F3"/>
    <mergeCell ref="A8:A9"/>
    <mergeCell ref="B8:C8"/>
    <mergeCell ref="D8:D9"/>
    <mergeCell ref="E8:E9"/>
    <mergeCell ref="F8:F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63"/>
  <sheetViews>
    <sheetView view="pageBreakPreview" zoomScale="160" zoomScaleSheetLayoutView="160" workbookViewId="0">
      <selection activeCell="D25" sqref="D25"/>
    </sheetView>
  </sheetViews>
  <sheetFormatPr defaultRowHeight="15"/>
  <cols>
    <col min="1" max="1" width="39.88671875" customWidth="1"/>
  </cols>
  <sheetData>
    <row r="1" spans="1:6">
      <c r="A1" s="64" t="s">
        <v>234</v>
      </c>
      <c r="B1" s="64"/>
      <c r="C1" s="64"/>
      <c r="D1" s="64"/>
      <c r="E1" s="64"/>
      <c r="F1" s="64"/>
    </row>
    <row r="2" spans="1:6">
      <c r="A2" s="64" t="s">
        <v>245</v>
      </c>
      <c r="B2" s="64"/>
      <c r="C2" s="64"/>
      <c r="D2" s="64"/>
      <c r="E2" s="64"/>
      <c r="F2" s="64"/>
    </row>
    <row r="3" spans="1:6">
      <c r="A3" s="64" t="s">
        <v>235</v>
      </c>
      <c r="B3" s="64"/>
      <c r="C3" s="64"/>
      <c r="D3" s="64"/>
      <c r="E3" s="64"/>
      <c r="F3" s="64"/>
    </row>
    <row r="4" spans="1:6">
      <c r="A4" s="64" t="s">
        <v>246</v>
      </c>
      <c r="B4" s="64"/>
      <c r="C4" s="64"/>
      <c r="D4" s="64"/>
      <c r="E4" s="64"/>
      <c r="F4" s="64"/>
    </row>
    <row r="5" spans="1:6">
      <c r="A5" s="64" t="s">
        <v>236</v>
      </c>
      <c r="B5" s="64"/>
      <c r="C5" s="64"/>
      <c r="D5" s="64"/>
      <c r="E5" s="64"/>
      <c r="F5" s="5"/>
    </row>
    <row r="6" spans="1:6">
      <c r="A6" s="64" t="s">
        <v>359</v>
      </c>
      <c r="B6" s="64"/>
      <c r="C6" s="64"/>
      <c r="D6" s="64"/>
      <c r="E6" s="64"/>
      <c r="F6" s="5"/>
    </row>
    <row r="7" spans="1:6">
      <c r="A7" s="5"/>
      <c r="B7" s="5"/>
      <c r="C7" s="5"/>
      <c r="D7" s="5"/>
      <c r="E7" s="5"/>
      <c r="F7" s="5"/>
    </row>
    <row r="8" spans="1:6">
      <c r="A8" s="46" t="s">
        <v>365</v>
      </c>
      <c r="B8" s="5"/>
      <c r="C8" s="5"/>
      <c r="D8" s="5"/>
      <c r="E8" s="5"/>
      <c r="F8" s="5"/>
    </row>
    <row r="9" spans="1:6">
      <c r="A9" s="5" t="s">
        <v>40</v>
      </c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23" t="s">
        <v>26</v>
      </c>
      <c r="B11" s="72" t="s">
        <v>29</v>
      </c>
      <c r="C11" s="72"/>
      <c r="D11" s="72"/>
      <c r="E11" s="72"/>
      <c r="F11" s="72"/>
    </row>
    <row r="12" spans="1:6" ht="25.5">
      <c r="A12" s="16" t="s">
        <v>110</v>
      </c>
      <c r="B12" s="17">
        <v>2015</v>
      </c>
      <c r="C12" s="17">
        <v>2016</v>
      </c>
      <c r="D12" s="17">
        <v>2017</v>
      </c>
      <c r="E12" s="17">
        <v>2018</v>
      </c>
      <c r="F12" s="17">
        <v>2019</v>
      </c>
    </row>
    <row r="13" spans="1:6">
      <c r="A13" s="14"/>
      <c r="B13" s="14">
        <v>1.86</v>
      </c>
      <c r="C13" s="14">
        <v>1.86</v>
      </c>
      <c r="D13" s="14">
        <v>1.86</v>
      </c>
      <c r="E13" s="14">
        <v>1.86</v>
      </c>
      <c r="F13" s="14">
        <v>1.86</v>
      </c>
    </row>
    <row r="14" spans="1:6">
      <c r="A14" s="36" t="s">
        <v>112</v>
      </c>
      <c r="B14" s="14">
        <v>30</v>
      </c>
      <c r="C14" s="14">
        <v>30</v>
      </c>
      <c r="D14" s="14">
        <v>30</v>
      </c>
      <c r="E14" s="14">
        <v>30</v>
      </c>
      <c r="F14" s="14">
        <v>30</v>
      </c>
    </row>
    <row r="15" spans="1:6">
      <c r="A15" s="36" t="s">
        <v>113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</row>
    <row r="16" spans="1:6">
      <c r="A16" s="36" t="s">
        <v>114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</row>
    <row r="17" spans="1:6">
      <c r="A17" s="36" t="s">
        <v>115</v>
      </c>
      <c r="B17" s="14">
        <v>4</v>
      </c>
      <c r="C17" s="14">
        <v>4</v>
      </c>
      <c r="D17" s="14">
        <v>4</v>
      </c>
      <c r="E17" s="14">
        <v>4</v>
      </c>
      <c r="F17" s="14">
        <v>4</v>
      </c>
    </row>
    <row r="18" spans="1:6">
      <c r="A18" s="36" t="s">
        <v>116</v>
      </c>
      <c r="B18" s="14">
        <v>2</v>
      </c>
      <c r="C18" s="14">
        <v>2</v>
      </c>
      <c r="D18" s="14">
        <v>2</v>
      </c>
      <c r="E18" s="14">
        <v>2</v>
      </c>
      <c r="F18" s="14">
        <v>2</v>
      </c>
    </row>
    <row r="19" spans="1:6">
      <c r="A19" s="36" t="s">
        <v>117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</row>
    <row r="20" spans="1:6">
      <c r="A20" s="36" t="s">
        <v>118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</row>
    <row r="21" spans="1:6">
      <c r="A21" s="37" t="s">
        <v>347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</row>
    <row r="22" spans="1:6">
      <c r="A22" s="36" t="s">
        <v>119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</row>
    <row r="23" spans="1:6">
      <c r="A23" s="36" t="s">
        <v>120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</row>
    <row r="24" spans="1:6">
      <c r="A24" s="37" t="s">
        <v>237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</row>
    <row r="25" spans="1:6">
      <c r="A25" s="37" t="s">
        <v>238</v>
      </c>
      <c r="B25" s="14">
        <v>50</v>
      </c>
      <c r="C25" s="14">
        <v>50</v>
      </c>
      <c r="D25" s="14">
        <v>50</v>
      </c>
      <c r="E25" s="14">
        <v>50</v>
      </c>
      <c r="F25" s="14">
        <v>50</v>
      </c>
    </row>
    <row r="26" spans="1:6">
      <c r="A26" s="37" t="s">
        <v>239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</row>
    <row r="27" spans="1:6">
      <c r="A27" s="14"/>
      <c r="B27" s="14">
        <v>0.59</v>
      </c>
      <c r="C27" s="14">
        <v>0.59</v>
      </c>
      <c r="D27" s="14">
        <v>0.59</v>
      </c>
      <c r="E27" s="14">
        <v>0.59</v>
      </c>
      <c r="F27" s="14">
        <v>0.59</v>
      </c>
    </row>
    <row r="28" spans="1:6">
      <c r="A28" s="36" t="s">
        <v>112</v>
      </c>
      <c r="B28" s="14">
        <v>5</v>
      </c>
      <c r="C28" s="14">
        <v>5</v>
      </c>
      <c r="D28" s="14">
        <v>5</v>
      </c>
      <c r="E28" s="14">
        <v>5</v>
      </c>
      <c r="F28" s="14">
        <v>5</v>
      </c>
    </row>
    <row r="29" spans="1:6">
      <c r="A29" s="36" t="s">
        <v>126</v>
      </c>
      <c r="B29" s="14">
        <v>30</v>
      </c>
      <c r="C29" s="14">
        <v>30</v>
      </c>
      <c r="D29" s="14">
        <v>30</v>
      </c>
      <c r="E29" s="14">
        <v>30</v>
      </c>
      <c r="F29" s="14">
        <v>30</v>
      </c>
    </row>
    <row r="30" spans="1:6">
      <c r="A30" s="36" t="s">
        <v>117</v>
      </c>
      <c r="B30" s="14">
        <v>5</v>
      </c>
      <c r="C30" s="14">
        <v>5</v>
      </c>
      <c r="D30" s="14">
        <v>5</v>
      </c>
      <c r="E30" s="14">
        <v>5</v>
      </c>
      <c r="F30" s="14">
        <v>5</v>
      </c>
    </row>
    <row r="31" spans="1:6">
      <c r="A31" s="38" t="s">
        <v>240</v>
      </c>
      <c r="B31" s="14">
        <v>5</v>
      </c>
      <c r="C31" s="14">
        <v>5</v>
      </c>
      <c r="D31" s="14">
        <v>5</v>
      </c>
      <c r="E31" s="14">
        <v>5</v>
      </c>
      <c r="F31" s="14">
        <v>5</v>
      </c>
    </row>
    <row r="32" spans="1:6">
      <c r="A32" s="38" t="s">
        <v>241</v>
      </c>
      <c r="B32" s="14">
        <v>5</v>
      </c>
      <c r="C32" s="14">
        <v>5</v>
      </c>
      <c r="D32" s="14">
        <v>5</v>
      </c>
      <c r="E32" s="14">
        <v>5</v>
      </c>
      <c r="F32" s="14">
        <v>5</v>
      </c>
    </row>
    <row r="33" spans="1:6">
      <c r="A33" s="38" t="s">
        <v>122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</row>
    <row r="34" spans="1:6">
      <c r="A34" s="38" t="s">
        <v>124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</row>
    <row r="35" spans="1:6">
      <c r="A35" s="38" t="s">
        <v>134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</row>
    <row r="36" spans="1:6">
      <c r="A36" s="38" t="s">
        <v>242</v>
      </c>
      <c r="B36" s="14">
        <v>1</v>
      </c>
      <c r="C36" s="14">
        <v>1</v>
      </c>
      <c r="D36" s="14">
        <v>1</v>
      </c>
      <c r="E36" s="14">
        <v>1</v>
      </c>
      <c r="F36" s="14">
        <v>1</v>
      </c>
    </row>
    <row r="37" spans="1:6">
      <c r="A37" s="38" t="s">
        <v>138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6">
      <c r="A38" s="38" t="s">
        <v>243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</row>
    <row r="39" spans="1:6">
      <c r="A39" s="14"/>
      <c r="B39" s="14">
        <v>1.9</v>
      </c>
      <c r="C39" s="14">
        <v>1.9</v>
      </c>
      <c r="D39" s="14">
        <v>1.9</v>
      </c>
      <c r="E39" s="14">
        <v>1.9</v>
      </c>
      <c r="F39" s="14">
        <v>1.9</v>
      </c>
    </row>
    <row r="40" spans="1:6">
      <c r="A40" s="38" t="s">
        <v>125</v>
      </c>
      <c r="B40" s="14">
        <v>1</v>
      </c>
      <c r="C40" s="14">
        <v>1</v>
      </c>
      <c r="D40" s="14">
        <v>1</v>
      </c>
      <c r="E40" s="14">
        <v>1</v>
      </c>
      <c r="F40" s="14">
        <v>1</v>
      </c>
    </row>
    <row r="41" spans="1:6">
      <c r="A41" s="38" t="s">
        <v>117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</row>
    <row r="42" spans="1:6">
      <c r="A42" s="38" t="s">
        <v>118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</row>
    <row r="43" spans="1:6">
      <c r="A43" s="38" t="s">
        <v>127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</row>
    <row r="44" spans="1:6">
      <c r="A44" s="38" t="s">
        <v>128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</row>
    <row r="45" spans="1:6">
      <c r="A45" s="38" t="s">
        <v>129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</row>
    <row r="46" spans="1:6">
      <c r="A46" s="38" t="s">
        <v>130</v>
      </c>
      <c r="B46" s="14">
        <v>1</v>
      </c>
      <c r="C46" s="14">
        <v>1</v>
      </c>
      <c r="D46" s="14">
        <v>1</v>
      </c>
      <c r="E46" s="14">
        <v>1</v>
      </c>
      <c r="F46" s="14">
        <v>1</v>
      </c>
    </row>
    <row r="47" spans="1:6">
      <c r="A47" s="38" t="s">
        <v>122</v>
      </c>
      <c r="B47" s="14">
        <v>5</v>
      </c>
      <c r="C47" s="14">
        <v>5</v>
      </c>
      <c r="D47" s="14">
        <v>5</v>
      </c>
      <c r="E47" s="14">
        <v>5</v>
      </c>
      <c r="F47" s="14">
        <v>5</v>
      </c>
    </row>
    <row r="48" spans="1:6">
      <c r="A48" s="38" t="s">
        <v>131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</row>
    <row r="49" spans="1:6">
      <c r="A49" s="38" t="s">
        <v>132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</row>
    <row r="50" spans="1:6">
      <c r="A50" s="38" t="s">
        <v>133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</row>
    <row r="51" spans="1:6">
      <c r="A51" s="38" t="s">
        <v>124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</row>
    <row r="52" spans="1:6">
      <c r="A52" s="38" t="s">
        <v>134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</row>
    <row r="53" spans="1:6">
      <c r="A53" s="38" t="s">
        <v>135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</row>
    <row r="54" spans="1:6" ht="38.25">
      <c r="A54" s="16" t="s">
        <v>244</v>
      </c>
      <c r="B54" s="14">
        <f>(0.1*B13)+(0.7*B27)+(0.2*B39)</f>
        <v>0.97899999999999998</v>
      </c>
      <c r="C54" s="14">
        <f t="shared" ref="C54:F54" si="0">(0.1*C13)+(0.7*C27)+(0.2*C39)</f>
        <v>0.97899999999999998</v>
      </c>
      <c r="D54" s="14">
        <f t="shared" si="0"/>
        <v>0.97899999999999998</v>
      </c>
      <c r="E54" s="14">
        <f t="shared" si="0"/>
        <v>0.97899999999999998</v>
      </c>
      <c r="F54" s="14">
        <f t="shared" si="0"/>
        <v>0.97899999999999998</v>
      </c>
    </row>
    <row r="55" spans="1:6">
      <c r="A55" s="5"/>
      <c r="B55" s="5"/>
      <c r="C55" s="5"/>
      <c r="D55" s="5"/>
      <c r="E55" s="5"/>
      <c r="F55" s="5"/>
    </row>
    <row r="56" spans="1:6">
      <c r="A56" s="11"/>
      <c r="B56" s="5"/>
      <c r="C56" s="5"/>
      <c r="D56" s="5"/>
      <c r="E56" s="5"/>
      <c r="F56" s="5"/>
    </row>
    <row r="57" spans="1:6">
      <c r="A57" s="52" t="s">
        <v>351</v>
      </c>
      <c r="B57" s="52"/>
      <c r="C57" s="52"/>
      <c r="D57" s="52"/>
      <c r="E57" s="52"/>
      <c r="F57" s="5"/>
    </row>
    <row r="58" spans="1:6">
      <c r="A58" s="5" t="s">
        <v>345</v>
      </c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 t="s">
        <v>18</v>
      </c>
      <c r="B61" s="5"/>
      <c r="C61" s="5"/>
      <c r="D61" s="5"/>
      <c r="E61" s="5"/>
      <c r="F61" s="5"/>
    </row>
    <row r="62" spans="1:6" ht="31.5" customHeight="1">
      <c r="A62" s="65" t="s">
        <v>141</v>
      </c>
      <c r="B62" s="65"/>
      <c r="C62" s="65"/>
      <c r="D62" s="65"/>
      <c r="E62" s="65"/>
      <c r="F62" s="65"/>
    </row>
    <row r="63" spans="1:6" ht="30" customHeight="1">
      <c r="A63" s="65" t="s">
        <v>247</v>
      </c>
      <c r="B63" s="65"/>
      <c r="C63" s="65"/>
      <c r="D63" s="65"/>
      <c r="E63" s="65"/>
      <c r="F63" s="65"/>
    </row>
  </sheetData>
  <mergeCells count="9">
    <mergeCell ref="A62:F62"/>
    <mergeCell ref="A63:F63"/>
    <mergeCell ref="B11:F11"/>
    <mergeCell ref="A1:F1"/>
    <mergeCell ref="A2:F2"/>
    <mergeCell ref="A3:F3"/>
    <mergeCell ref="A4:F4"/>
    <mergeCell ref="A5:E5"/>
    <mergeCell ref="A6:E6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topLeftCell="A7" zoomScaleSheetLayoutView="130" workbookViewId="0">
      <selection activeCell="A12" sqref="A12:D12"/>
    </sheetView>
  </sheetViews>
  <sheetFormatPr defaultRowHeight="15"/>
  <cols>
    <col min="1" max="1" width="25.88671875" customWidth="1"/>
    <col min="2" max="2" width="44.109375" customWidth="1"/>
    <col min="3" max="3" width="38.33203125" customWidth="1"/>
  </cols>
  <sheetData>
    <row r="1" spans="1:8">
      <c r="A1" s="5"/>
      <c r="B1" s="5"/>
      <c r="C1" s="9" t="s">
        <v>0</v>
      </c>
    </row>
    <row r="2" spans="1:8">
      <c r="A2" s="5"/>
      <c r="B2" s="5"/>
      <c r="C2" s="9" t="s">
        <v>1</v>
      </c>
    </row>
    <row r="3" spans="1:8">
      <c r="A3" s="5"/>
      <c r="B3" s="5"/>
      <c r="C3" s="9" t="s">
        <v>2</v>
      </c>
    </row>
    <row r="4" spans="1:8">
      <c r="A4" s="5"/>
      <c r="B4" s="5"/>
      <c r="C4" s="9" t="s">
        <v>3</v>
      </c>
    </row>
    <row r="5" spans="1:8">
      <c r="A5" s="5"/>
      <c r="B5" s="5"/>
      <c r="C5" s="9" t="s">
        <v>4</v>
      </c>
    </row>
    <row r="6" spans="1:8">
      <c r="A6" s="5"/>
      <c r="B6" s="5"/>
      <c r="C6" s="9" t="s">
        <v>5</v>
      </c>
    </row>
    <row r="7" spans="1:8">
      <c r="A7" s="5"/>
      <c r="B7" s="5"/>
      <c r="C7" s="9" t="s">
        <v>6</v>
      </c>
    </row>
    <row r="8" spans="1:8">
      <c r="A8" s="5"/>
      <c r="B8" s="5"/>
      <c r="C8" s="9" t="s">
        <v>7</v>
      </c>
    </row>
    <row r="9" spans="1:8">
      <c r="A9" s="5"/>
      <c r="B9" s="5"/>
      <c r="C9" s="9" t="s">
        <v>8</v>
      </c>
    </row>
    <row r="10" spans="1:8">
      <c r="A10" s="10"/>
      <c r="B10" s="5"/>
      <c r="C10" s="5"/>
      <c r="D10" s="5"/>
    </row>
    <row r="11" spans="1:8" ht="15.75">
      <c r="A11" s="64" t="s">
        <v>9</v>
      </c>
      <c r="B11" s="64"/>
      <c r="C11" s="64"/>
      <c r="D11" s="64"/>
      <c r="E11" s="3"/>
      <c r="F11" s="3"/>
      <c r="G11" s="3"/>
      <c r="H11" s="3"/>
    </row>
    <row r="12" spans="1:8" ht="15.75">
      <c r="A12" s="64" t="s">
        <v>10</v>
      </c>
      <c r="B12" s="64"/>
      <c r="C12" s="64"/>
      <c r="D12" s="64"/>
      <c r="E12" s="3"/>
      <c r="F12" s="3"/>
      <c r="G12" s="3"/>
      <c r="H12" s="3"/>
    </row>
    <row r="13" spans="1:8" ht="15.75">
      <c r="A13" s="64" t="s">
        <v>11</v>
      </c>
      <c r="B13" s="64"/>
      <c r="C13" s="64"/>
      <c r="D13" s="64"/>
      <c r="E13" s="3"/>
      <c r="F13" s="3"/>
      <c r="G13" s="3"/>
      <c r="H13" s="3"/>
    </row>
    <row r="14" spans="1:8" ht="15.75">
      <c r="A14" s="64" t="s">
        <v>12</v>
      </c>
      <c r="B14" s="64"/>
      <c r="C14" s="64"/>
      <c r="D14" s="64"/>
      <c r="E14" s="4"/>
      <c r="F14" s="4"/>
      <c r="G14" s="4"/>
      <c r="H14" s="4"/>
    </row>
    <row r="15" spans="1:8" ht="15.75">
      <c r="A15" s="64" t="s">
        <v>20</v>
      </c>
      <c r="B15" s="64"/>
      <c r="C15" s="64"/>
      <c r="D15" s="64"/>
      <c r="E15" s="4"/>
      <c r="F15" s="4"/>
      <c r="G15" s="4"/>
      <c r="H15" s="4"/>
    </row>
    <row r="16" spans="1:8" ht="15.75">
      <c r="A16" s="64" t="s">
        <v>373</v>
      </c>
      <c r="B16" s="64"/>
      <c r="C16" s="64"/>
      <c r="D16" s="64"/>
      <c r="E16" s="4"/>
      <c r="F16" s="4"/>
      <c r="G16" s="4"/>
      <c r="H16" s="4"/>
    </row>
    <row r="17" spans="1:4">
      <c r="A17" s="11"/>
      <c r="B17" s="5"/>
      <c r="C17" s="5"/>
      <c r="D17" s="5"/>
    </row>
    <row r="18" spans="1:4" ht="47.25" customHeight="1">
      <c r="A18" s="7" t="s">
        <v>13</v>
      </c>
      <c r="B18" s="7" t="s">
        <v>14</v>
      </c>
      <c r="C18" s="7" t="s">
        <v>15</v>
      </c>
      <c r="D18" s="5"/>
    </row>
    <row r="19" spans="1:4">
      <c r="A19" s="12">
        <v>1</v>
      </c>
      <c r="B19" s="12">
        <v>2</v>
      </c>
      <c r="C19" s="12">
        <v>3</v>
      </c>
      <c r="D19" s="5"/>
    </row>
    <row r="20" spans="1:4">
      <c r="A20" s="13">
        <v>1</v>
      </c>
      <c r="B20" s="14"/>
      <c r="C20" s="47">
        <v>62</v>
      </c>
      <c r="D20" s="5"/>
    </row>
    <row r="21" spans="1:4">
      <c r="A21" s="13">
        <v>2</v>
      </c>
      <c r="B21" s="14"/>
      <c r="C21" s="63">
        <v>62</v>
      </c>
      <c r="D21" s="5"/>
    </row>
    <row r="22" spans="1:4">
      <c r="A22" s="13">
        <v>3</v>
      </c>
      <c r="B22" s="14"/>
      <c r="C22" s="63">
        <v>62</v>
      </c>
      <c r="D22" s="5"/>
    </row>
    <row r="23" spans="1:4">
      <c r="A23" s="13">
        <v>4</v>
      </c>
      <c r="B23" s="14"/>
      <c r="C23" s="63">
        <v>62</v>
      </c>
      <c r="D23" s="5"/>
    </row>
    <row r="24" spans="1:4">
      <c r="A24" s="13">
        <v>5</v>
      </c>
      <c r="B24" s="14"/>
      <c r="C24" s="63">
        <v>62</v>
      </c>
      <c r="D24" s="5"/>
    </row>
    <row r="25" spans="1:4">
      <c r="A25" s="13">
        <v>6</v>
      </c>
      <c r="B25" s="14"/>
      <c r="C25" s="63">
        <v>62</v>
      </c>
      <c r="D25" s="5"/>
    </row>
    <row r="26" spans="1:4">
      <c r="A26" s="13">
        <v>7</v>
      </c>
      <c r="B26" s="14"/>
      <c r="C26" s="63">
        <v>62</v>
      </c>
      <c r="D26" s="5"/>
    </row>
    <row r="27" spans="1:4">
      <c r="A27" s="13">
        <v>8</v>
      </c>
      <c r="B27" s="14"/>
      <c r="C27" s="63">
        <v>62</v>
      </c>
      <c r="D27" s="5"/>
    </row>
    <row r="28" spans="1:4">
      <c r="A28" s="13">
        <v>9</v>
      </c>
      <c r="B28" s="14"/>
      <c r="C28" s="63">
        <v>62</v>
      </c>
      <c r="D28" s="5"/>
    </row>
    <row r="29" spans="1:4">
      <c r="A29" s="13">
        <v>10</v>
      </c>
      <c r="B29" s="14"/>
      <c r="C29" s="63">
        <v>62</v>
      </c>
      <c r="D29" s="5"/>
    </row>
    <row r="30" spans="1:4">
      <c r="A30" s="13">
        <v>11</v>
      </c>
      <c r="B30" s="14"/>
      <c r="C30" s="63">
        <v>62</v>
      </c>
      <c r="D30" s="5"/>
    </row>
    <row r="31" spans="1:4">
      <c r="A31" s="13">
        <v>12</v>
      </c>
      <c r="B31" s="14"/>
      <c r="C31" s="63">
        <v>62</v>
      </c>
      <c r="D31" s="5"/>
    </row>
    <row r="32" spans="1:4">
      <c r="A32" s="11"/>
      <c r="B32" s="5"/>
      <c r="C32" s="5"/>
      <c r="D32" s="5"/>
    </row>
    <row r="33" spans="1:5" ht="15" customHeight="1">
      <c r="A33" s="66" t="s">
        <v>351</v>
      </c>
      <c r="B33" s="66"/>
      <c r="C33" s="52"/>
    </row>
    <row r="34" spans="1:5">
      <c r="A34" s="5" t="s">
        <v>345</v>
      </c>
      <c r="B34" s="5"/>
      <c r="C34" s="5"/>
      <c r="D34" s="5"/>
      <c r="E34" s="5"/>
    </row>
    <row r="35" spans="1:5">
      <c r="A35" s="11"/>
      <c r="B35" s="5"/>
      <c r="C35" s="5"/>
      <c r="D35" s="5"/>
    </row>
    <row r="36" spans="1:5" ht="14.25" customHeight="1">
      <c r="A36" s="8" t="s">
        <v>18</v>
      </c>
      <c r="B36" s="8"/>
      <c r="C36" s="8"/>
      <c r="D36" s="8"/>
    </row>
    <row r="37" spans="1:5" ht="17.25" customHeight="1">
      <c r="A37" s="65" t="s">
        <v>19</v>
      </c>
      <c r="B37" s="65"/>
      <c r="C37" s="65"/>
      <c r="D37" s="65"/>
    </row>
    <row r="38" spans="1:5">
      <c r="A38" s="65"/>
      <c r="B38" s="65"/>
      <c r="C38" s="65"/>
      <c r="D38" s="65"/>
    </row>
  </sheetData>
  <mergeCells count="8">
    <mergeCell ref="A15:D15"/>
    <mergeCell ref="A16:D16"/>
    <mergeCell ref="A37:D38"/>
    <mergeCell ref="A11:D11"/>
    <mergeCell ref="A12:D12"/>
    <mergeCell ref="A13:D13"/>
    <mergeCell ref="A14:D14"/>
    <mergeCell ref="A33:B33"/>
  </mergeCells>
  <pageMargins left="0.7" right="0.7" top="0.75" bottom="0.75" header="0.3" footer="0.3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29"/>
  <sheetViews>
    <sheetView view="pageBreakPreview" zoomScale="145" zoomScaleNormal="160" zoomScaleSheetLayoutView="145" workbookViewId="0">
      <selection activeCell="E20" sqref="E20"/>
    </sheetView>
  </sheetViews>
  <sheetFormatPr defaultRowHeight="15"/>
  <cols>
    <col min="1" max="1" width="38.5546875" customWidth="1"/>
    <col min="2" max="2" width="10.88671875" customWidth="1"/>
  </cols>
  <sheetData>
    <row r="1" spans="1:3">
      <c r="A1" s="5"/>
      <c r="B1" s="5"/>
      <c r="C1" s="9" t="s">
        <v>248</v>
      </c>
    </row>
    <row r="2" spans="1:3">
      <c r="A2" s="5"/>
      <c r="B2" s="5"/>
      <c r="C2" s="9" t="s">
        <v>1</v>
      </c>
    </row>
    <row r="3" spans="1:3">
      <c r="A3" s="5"/>
      <c r="B3" s="5"/>
      <c r="C3" s="9" t="s">
        <v>2</v>
      </c>
    </row>
    <row r="4" spans="1:3">
      <c r="A4" s="5"/>
      <c r="B4" s="5"/>
      <c r="C4" s="9" t="s">
        <v>3</v>
      </c>
    </row>
    <row r="5" spans="1:3">
      <c r="A5" s="5"/>
      <c r="B5" s="5"/>
      <c r="C5" s="9" t="s">
        <v>4</v>
      </c>
    </row>
    <row r="6" spans="1:3">
      <c r="A6" s="5"/>
      <c r="B6" s="5"/>
      <c r="C6" s="9" t="s">
        <v>5</v>
      </c>
    </row>
    <row r="7" spans="1:3">
      <c r="A7" s="5"/>
      <c r="B7" s="5"/>
      <c r="C7" s="9" t="s">
        <v>6</v>
      </c>
    </row>
    <row r="8" spans="1:3">
      <c r="A8" s="5"/>
      <c r="B8" s="5"/>
      <c r="C8" s="9" t="s">
        <v>7</v>
      </c>
    </row>
    <row r="9" spans="1:3">
      <c r="A9" s="5"/>
      <c r="B9" s="5"/>
      <c r="C9" s="9" t="s">
        <v>8</v>
      </c>
    </row>
    <row r="10" spans="1:3">
      <c r="A10" s="11"/>
      <c r="B10" s="5"/>
      <c r="C10" s="5"/>
    </row>
    <row r="11" spans="1:3">
      <c r="A11" s="64" t="s">
        <v>167</v>
      </c>
      <c r="B11" s="64"/>
      <c r="C11" s="64"/>
    </row>
    <row r="12" spans="1:3">
      <c r="A12" s="64" t="s">
        <v>168</v>
      </c>
      <c r="B12" s="64"/>
      <c r="C12" s="64"/>
    </row>
    <row r="13" spans="1:3">
      <c r="A13" s="64" t="s">
        <v>249</v>
      </c>
      <c r="B13" s="64"/>
      <c r="C13" s="64"/>
    </row>
    <row r="14" spans="1:3">
      <c r="A14" s="64" t="s">
        <v>358</v>
      </c>
      <c r="B14" s="64"/>
      <c r="C14" s="64"/>
    </row>
    <row r="15" spans="1:3">
      <c r="A15" s="5"/>
      <c r="B15" s="5"/>
      <c r="C15" s="5"/>
    </row>
    <row r="16" spans="1:3">
      <c r="A16" s="64" t="s">
        <v>250</v>
      </c>
      <c r="B16" s="64"/>
      <c r="C16" s="64"/>
    </row>
    <row r="17" spans="1:3">
      <c r="A17" s="64" t="s">
        <v>251</v>
      </c>
      <c r="B17" s="64"/>
      <c r="C17" s="64"/>
    </row>
    <row r="18" spans="1:3">
      <c r="A18" s="64" t="s">
        <v>354</v>
      </c>
      <c r="B18" s="64"/>
      <c r="C18" s="64"/>
    </row>
    <row r="19" spans="1:3">
      <c r="A19" s="5"/>
      <c r="B19" s="5"/>
      <c r="C19" s="5"/>
    </row>
    <row r="20" spans="1:3" ht="38.25">
      <c r="A20" s="21" t="s">
        <v>26</v>
      </c>
      <c r="B20" s="19" t="s">
        <v>172</v>
      </c>
      <c r="C20" s="21" t="s">
        <v>42</v>
      </c>
    </row>
    <row r="21" spans="1:3" ht="35.25" customHeight="1">
      <c r="A21" s="16" t="s">
        <v>252</v>
      </c>
      <c r="B21" s="21">
        <v>1</v>
      </c>
      <c r="C21" s="14">
        <v>0</v>
      </c>
    </row>
    <row r="22" spans="1:3" ht="38.25">
      <c r="A22" s="16" t="s">
        <v>253</v>
      </c>
      <c r="B22" s="39" t="s">
        <v>238</v>
      </c>
      <c r="C22" s="14">
        <v>0</v>
      </c>
    </row>
    <row r="23" spans="1:3" ht="25.5">
      <c r="A23" s="16" t="s">
        <v>254</v>
      </c>
      <c r="B23" s="21" t="s">
        <v>239</v>
      </c>
      <c r="C23" s="14">
        <v>0.97899999999999998</v>
      </c>
    </row>
    <row r="24" spans="1:3">
      <c r="A24" s="14" t="s">
        <v>176</v>
      </c>
      <c r="B24" s="21" t="s">
        <v>257</v>
      </c>
      <c r="C24" s="14"/>
    </row>
    <row r="25" spans="1:3">
      <c r="A25" s="14" t="s">
        <v>176</v>
      </c>
      <c r="B25" s="21" t="s">
        <v>257</v>
      </c>
      <c r="C25" s="14"/>
    </row>
    <row r="26" spans="1:3">
      <c r="A26" s="14" t="s">
        <v>176</v>
      </c>
      <c r="B26" s="21" t="s">
        <v>257</v>
      </c>
      <c r="C26" s="14">
        <v>0.97899999999999998</v>
      </c>
    </row>
    <row r="27" spans="1:3" ht="38.25">
      <c r="A27" s="16" t="s">
        <v>178</v>
      </c>
      <c r="B27" s="19" t="s">
        <v>258</v>
      </c>
      <c r="C27" s="14">
        <v>0</v>
      </c>
    </row>
    <row r="28" spans="1:3" ht="51">
      <c r="A28" s="16" t="s">
        <v>255</v>
      </c>
      <c r="B28" s="19" t="s">
        <v>258</v>
      </c>
      <c r="C28" s="14" t="s">
        <v>343</v>
      </c>
    </row>
    <row r="29" spans="1:3" ht="38.25">
      <c r="A29" s="16" t="s">
        <v>256</v>
      </c>
      <c r="B29" s="19" t="s">
        <v>258</v>
      </c>
      <c r="C29" s="14">
        <v>0</v>
      </c>
    </row>
  </sheetData>
  <mergeCells count="7">
    <mergeCell ref="A18:C18"/>
    <mergeCell ref="A11:C11"/>
    <mergeCell ref="A12:C12"/>
    <mergeCell ref="A13:C13"/>
    <mergeCell ref="A14:C14"/>
    <mergeCell ref="A16:C16"/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5"/>
  <sheetViews>
    <sheetView view="pageBreakPreview" zoomScale="160" zoomScaleNormal="190" zoomScaleSheetLayoutView="160" workbookViewId="0">
      <selection activeCell="A14" sqref="A14"/>
    </sheetView>
  </sheetViews>
  <sheetFormatPr defaultRowHeight="15"/>
  <cols>
    <col min="1" max="1" width="38.5546875" customWidth="1"/>
    <col min="2" max="2" width="10.88671875" customWidth="1"/>
  </cols>
  <sheetData>
    <row r="1" spans="1:6">
      <c r="A1" s="64" t="s">
        <v>259</v>
      </c>
      <c r="B1" s="64"/>
      <c r="C1" s="64"/>
    </row>
    <row r="2" spans="1:6">
      <c r="A2" s="64" t="s">
        <v>266</v>
      </c>
      <c r="B2" s="64"/>
      <c r="C2" s="64"/>
    </row>
    <row r="3" spans="1:6">
      <c r="A3" s="64" t="s">
        <v>260</v>
      </c>
      <c r="B3" s="64"/>
      <c r="C3" s="64"/>
    </row>
    <row r="4" spans="1:6">
      <c r="A4" s="64" t="s">
        <v>357</v>
      </c>
      <c r="B4" s="64"/>
      <c r="C4" s="64"/>
    </row>
    <row r="5" spans="1:6">
      <c r="A5" s="5"/>
      <c r="B5" s="5"/>
      <c r="C5" s="5"/>
    </row>
    <row r="6" spans="1:6" ht="38.25">
      <c r="A6" s="21" t="s">
        <v>26</v>
      </c>
      <c r="B6" s="19" t="s">
        <v>172</v>
      </c>
      <c r="C6" s="21" t="s">
        <v>42</v>
      </c>
    </row>
    <row r="7" spans="1:6" ht="25.5">
      <c r="A7" s="16" t="s">
        <v>186</v>
      </c>
      <c r="B7" s="21"/>
      <c r="C7" s="14">
        <v>0.65</v>
      </c>
    </row>
    <row r="8" spans="1:6" ht="25.5">
      <c r="A8" s="16" t="s">
        <v>261</v>
      </c>
      <c r="B8" s="21"/>
      <c r="C8" s="14">
        <f>1-C7</f>
        <v>0.35</v>
      </c>
    </row>
    <row r="9" spans="1:6" ht="25.5">
      <c r="A9" s="16" t="s">
        <v>262</v>
      </c>
      <c r="B9" s="21" t="s">
        <v>265</v>
      </c>
      <c r="C9" s="14">
        <v>0</v>
      </c>
    </row>
    <row r="10" spans="1:6" ht="25.5">
      <c r="A10" s="16" t="s">
        <v>263</v>
      </c>
      <c r="B10" s="21" t="s">
        <v>265</v>
      </c>
      <c r="C10" s="14">
        <v>0</v>
      </c>
    </row>
    <row r="11" spans="1:6" ht="25.5">
      <c r="A11" s="16" t="s">
        <v>264</v>
      </c>
      <c r="B11" s="21">
        <v>7</v>
      </c>
      <c r="C11" s="14">
        <f>C9*C7+C10*C8</f>
        <v>0</v>
      </c>
    </row>
    <row r="12" spans="1:6">
      <c r="A12" s="5"/>
      <c r="B12" s="5"/>
      <c r="C12" s="5"/>
    </row>
    <row r="13" spans="1:6">
      <c r="A13" s="52" t="s">
        <v>355</v>
      </c>
      <c r="B13" s="52"/>
      <c r="C13" s="52"/>
      <c r="D13" s="52"/>
      <c r="F13" s="5"/>
    </row>
    <row r="14" spans="1:6">
      <c r="A14" s="5" t="s">
        <v>348</v>
      </c>
      <c r="B14" s="5"/>
      <c r="C14" s="5"/>
      <c r="D14" s="5"/>
      <c r="E14" s="5"/>
      <c r="F14" s="5"/>
    </row>
    <row r="15" spans="1:6">
      <c r="A15" s="5"/>
      <c r="B15" s="5"/>
      <c r="C15" s="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I48"/>
  <sheetViews>
    <sheetView view="pageBreakPreview" topLeftCell="A13" zoomScale="60" zoomScaleNormal="55" workbookViewId="0">
      <selection activeCell="T37" sqref="T37"/>
    </sheetView>
  </sheetViews>
  <sheetFormatPr defaultRowHeight="15"/>
  <sheetData>
    <row r="1" spans="1:35" ht="15.75">
      <c r="AI1" s="25" t="s">
        <v>267</v>
      </c>
    </row>
    <row r="2" spans="1:35" ht="15.75">
      <c r="AI2" s="25" t="s">
        <v>1</v>
      </c>
    </row>
    <row r="3" spans="1:35" ht="15.75">
      <c r="AI3" s="25" t="s">
        <v>2</v>
      </c>
    </row>
    <row r="4" spans="1:35" ht="15.75">
      <c r="AI4" s="25" t="s">
        <v>3</v>
      </c>
    </row>
    <row r="5" spans="1:35" ht="15.75">
      <c r="AI5" s="25" t="s">
        <v>4</v>
      </c>
    </row>
    <row r="6" spans="1:35" ht="15.75">
      <c r="AI6" s="25" t="s">
        <v>5</v>
      </c>
    </row>
    <row r="7" spans="1:35" ht="15.75">
      <c r="AI7" s="25" t="s">
        <v>6</v>
      </c>
    </row>
    <row r="8" spans="1:35" ht="15.75">
      <c r="AI8" s="25" t="s">
        <v>7</v>
      </c>
    </row>
    <row r="9" spans="1:35" ht="15.75">
      <c r="AI9" s="25" t="s">
        <v>8</v>
      </c>
    </row>
    <row r="10" spans="1:35" ht="15.75">
      <c r="A10" s="26"/>
    </row>
    <row r="11" spans="1:35" ht="15.75">
      <c r="S11" s="26" t="s">
        <v>9</v>
      </c>
    </row>
    <row r="12" spans="1:35" ht="15.75">
      <c r="S12" s="26" t="s">
        <v>268</v>
      </c>
    </row>
    <row r="13" spans="1:35" ht="15.75">
      <c r="S13" s="26" t="s">
        <v>269</v>
      </c>
    </row>
    <row r="14" spans="1:35" ht="15.75">
      <c r="S14" s="26" t="s">
        <v>270</v>
      </c>
    </row>
    <row r="15" spans="1:35" ht="15.75">
      <c r="S15" s="26" t="s">
        <v>271</v>
      </c>
    </row>
    <row r="16" spans="1:35" ht="15.75">
      <c r="S16" s="26" t="s">
        <v>272</v>
      </c>
    </row>
    <row r="19" spans="1:35">
      <c r="A19" t="s">
        <v>273</v>
      </c>
    </row>
    <row r="20" spans="1:35">
      <c r="A20" t="s">
        <v>274</v>
      </c>
    </row>
    <row r="21" spans="1:35">
      <c r="A21" t="s">
        <v>275</v>
      </c>
    </row>
    <row r="23" spans="1:35" ht="25.5">
      <c r="A23" s="40" t="s">
        <v>369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25.5">
      <c r="A24" s="40" t="s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>
      <c r="A26" s="70" t="s">
        <v>276</v>
      </c>
      <c r="B26" s="69" t="s">
        <v>277</v>
      </c>
      <c r="C26" s="69" t="s">
        <v>278</v>
      </c>
      <c r="D26" s="69" t="s">
        <v>279</v>
      </c>
      <c r="E26" s="69" t="s">
        <v>280</v>
      </c>
      <c r="F26" s="69" t="s">
        <v>281</v>
      </c>
      <c r="G26" s="69" t="s">
        <v>282</v>
      </c>
      <c r="H26" s="69" t="s">
        <v>283</v>
      </c>
      <c r="I26" s="69" t="s">
        <v>284</v>
      </c>
      <c r="J26" s="69"/>
      <c r="K26" s="69"/>
      <c r="L26" s="69"/>
      <c r="M26" s="69"/>
      <c r="N26" s="69"/>
      <c r="O26" s="69"/>
      <c r="P26" s="69"/>
      <c r="Q26" s="69" t="s">
        <v>285</v>
      </c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 t="s">
        <v>286</v>
      </c>
      <c r="AD26" s="69" t="s">
        <v>287</v>
      </c>
      <c r="AE26" s="69" t="s">
        <v>288</v>
      </c>
      <c r="AF26" s="69" t="s">
        <v>289</v>
      </c>
      <c r="AG26" s="69" t="s">
        <v>290</v>
      </c>
      <c r="AH26" s="69" t="s">
        <v>291</v>
      </c>
      <c r="AI26" s="69" t="s">
        <v>292</v>
      </c>
    </row>
    <row r="27" spans="1:35">
      <c r="A27" s="70"/>
      <c r="B27" s="69"/>
      <c r="C27" s="69"/>
      <c r="D27" s="69"/>
      <c r="E27" s="69"/>
      <c r="F27" s="69"/>
      <c r="G27" s="69"/>
      <c r="H27" s="69"/>
      <c r="I27" s="69" t="s">
        <v>293</v>
      </c>
      <c r="J27" s="69"/>
      <c r="K27" s="69"/>
      <c r="L27" s="69"/>
      <c r="M27" s="69"/>
      <c r="N27" s="69" t="s">
        <v>294</v>
      </c>
      <c r="O27" s="69" t="s">
        <v>295</v>
      </c>
      <c r="P27" s="69" t="s">
        <v>296</v>
      </c>
      <c r="Q27" s="69" t="s">
        <v>293</v>
      </c>
      <c r="R27" s="69"/>
      <c r="S27" s="69"/>
      <c r="T27" s="69"/>
      <c r="U27" s="69"/>
      <c r="V27" s="69"/>
      <c r="W27" s="69"/>
      <c r="X27" s="69"/>
      <c r="Y27" s="69"/>
      <c r="Z27" s="69" t="s">
        <v>294</v>
      </c>
      <c r="AA27" s="69" t="s">
        <v>295</v>
      </c>
      <c r="AB27" s="69" t="s">
        <v>297</v>
      </c>
      <c r="AC27" s="69"/>
      <c r="AD27" s="69"/>
      <c r="AE27" s="69"/>
      <c r="AF27" s="69"/>
      <c r="AG27" s="69"/>
      <c r="AH27" s="69"/>
      <c r="AI27" s="69"/>
    </row>
    <row r="28" spans="1:35">
      <c r="A28" s="70"/>
      <c r="B28" s="69"/>
      <c r="C28" s="69"/>
      <c r="D28" s="69"/>
      <c r="E28" s="69"/>
      <c r="F28" s="69"/>
      <c r="G28" s="69"/>
      <c r="H28" s="69"/>
      <c r="I28" s="69" t="s">
        <v>298</v>
      </c>
      <c r="J28" s="69"/>
      <c r="K28" s="69" t="s">
        <v>299</v>
      </c>
      <c r="L28" s="69"/>
      <c r="M28" s="69" t="s">
        <v>300</v>
      </c>
      <c r="N28" s="69"/>
      <c r="O28" s="69"/>
      <c r="P28" s="69"/>
      <c r="Q28" s="69" t="s">
        <v>298</v>
      </c>
      <c r="R28" s="69"/>
      <c r="S28" s="69" t="s">
        <v>299</v>
      </c>
      <c r="T28" s="69"/>
      <c r="U28" s="69" t="s">
        <v>300</v>
      </c>
      <c r="V28" s="69" t="s">
        <v>301</v>
      </c>
      <c r="W28" s="69" t="s">
        <v>302</v>
      </c>
      <c r="X28" s="69" t="s">
        <v>303</v>
      </c>
      <c r="Y28" s="69" t="s">
        <v>304</v>
      </c>
      <c r="Z28" s="69"/>
      <c r="AA28" s="69"/>
      <c r="AB28" s="69"/>
      <c r="AC28" s="69"/>
      <c r="AD28" s="69"/>
      <c r="AE28" s="69"/>
      <c r="AF28" s="69"/>
      <c r="AG28" s="69"/>
      <c r="AH28" s="69"/>
      <c r="AI28" s="69"/>
    </row>
    <row r="29" spans="1:35" ht="292.5" customHeight="1">
      <c r="A29" s="70"/>
      <c r="B29" s="69"/>
      <c r="C29" s="69"/>
      <c r="D29" s="69"/>
      <c r="E29" s="69"/>
      <c r="F29" s="69"/>
      <c r="G29" s="69"/>
      <c r="H29" s="69"/>
      <c r="I29" s="41" t="s">
        <v>305</v>
      </c>
      <c r="J29" s="41" t="s">
        <v>306</v>
      </c>
      <c r="K29" s="41" t="s">
        <v>305</v>
      </c>
      <c r="L29" s="41" t="s">
        <v>306</v>
      </c>
      <c r="M29" s="69"/>
      <c r="N29" s="69"/>
      <c r="O29" s="69"/>
      <c r="P29" s="69"/>
      <c r="Q29" s="41" t="s">
        <v>305</v>
      </c>
      <c r="R29" s="41" t="s">
        <v>306</v>
      </c>
      <c r="S29" s="41" t="s">
        <v>305</v>
      </c>
      <c r="T29" s="41" t="s">
        <v>306</v>
      </c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</row>
    <row r="30" spans="1:35">
      <c r="A30" s="21">
        <v>1</v>
      </c>
      <c r="B30" s="21">
        <f>A30+1</f>
        <v>2</v>
      </c>
      <c r="C30" s="21">
        <f t="shared" ref="C30:AI30" si="0">B30+1</f>
        <v>3</v>
      </c>
      <c r="D30" s="21">
        <f t="shared" si="0"/>
        <v>4</v>
      </c>
      <c r="E30" s="21">
        <f t="shared" si="0"/>
        <v>5</v>
      </c>
      <c r="F30" s="21">
        <f t="shared" si="0"/>
        <v>6</v>
      </c>
      <c r="G30" s="21">
        <f t="shared" si="0"/>
        <v>7</v>
      </c>
      <c r="H30" s="21">
        <f t="shared" si="0"/>
        <v>8</v>
      </c>
      <c r="I30" s="21">
        <f t="shared" si="0"/>
        <v>9</v>
      </c>
      <c r="J30" s="21">
        <f t="shared" si="0"/>
        <v>10</v>
      </c>
      <c r="K30" s="21">
        <f t="shared" si="0"/>
        <v>11</v>
      </c>
      <c r="L30" s="21">
        <f t="shared" si="0"/>
        <v>12</v>
      </c>
      <c r="M30" s="21">
        <f t="shared" si="0"/>
        <v>13</v>
      </c>
      <c r="N30" s="21">
        <f t="shared" si="0"/>
        <v>14</v>
      </c>
      <c r="O30" s="21">
        <f t="shared" si="0"/>
        <v>15</v>
      </c>
      <c r="P30" s="21">
        <f t="shared" si="0"/>
        <v>16</v>
      </c>
      <c r="Q30" s="21">
        <f t="shared" si="0"/>
        <v>17</v>
      </c>
      <c r="R30" s="21">
        <f t="shared" si="0"/>
        <v>18</v>
      </c>
      <c r="S30" s="21">
        <f t="shared" si="0"/>
        <v>19</v>
      </c>
      <c r="T30" s="21">
        <f t="shared" si="0"/>
        <v>20</v>
      </c>
      <c r="U30" s="21">
        <f t="shared" si="0"/>
        <v>21</v>
      </c>
      <c r="V30" s="21">
        <f t="shared" si="0"/>
        <v>22</v>
      </c>
      <c r="W30" s="21">
        <f t="shared" si="0"/>
        <v>23</v>
      </c>
      <c r="X30" s="21">
        <f t="shared" si="0"/>
        <v>24</v>
      </c>
      <c r="Y30" s="21">
        <f t="shared" si="0"/>
        <v>25</v>
      </c>
      <c r="Z30" s="21">
        <f t="shared" si="0"/>
        <v>26</v>
      </c>
      <c r="AA30" s="21">
        <f t="shared" si="0"/>
        <v>27</v>
      </c>
      <c r="AB30" s="21">
        <f t="shared" si="0"/>
        <v>28</v>
      </c>
      <c r="AC30" s="21">
        <f t="shared" si="0"/>
        <v>29</v>
      </c>
      <c r="AD30" s="21">
        <f t="shared" si="0"/>
        <v>30</v>
      </c>
      <c r="AE30" s="21">
        <f t="shared" si="0"/>
        <v>31</v>
      </c>
      <c r="AF30" s="21">
        <f t="shared" si="0"/>
        <v>32</v>
      </c>
      <c r="AG30" s="21">
        <f t="shared" si="0"/>
        <v>33</v>
      </c>
      <c r="AH30" s="21">
        <f t="shared" si="0"/>
        <v>34</v>
      </c>
      <c r="AI30" s="21">
        <f t="shared" si="0"/>
        <v>35</v>
      </c>
    </row>
    <row r="31" spans="1: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25.5">
      <c r="A32" s="76" t="s">
        <v>380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</row>
    <row r="33" spans="1: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25.5">
      <c r="A38" s="40"/>
      <c r="B38" s="40"/>
      <c r="C38" s="40"/>
      <c r="D38" s="40"/>
      <c r="E38" s="40"/>
      <c r="F38" s="4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27">
      <c r="A39" s="60" t="s">
        <v>356</v>
      </c>
      <c r="B39" s="60"/>
      <c r="C39" s="60"/>
      <c r="D39" s="60"/>
      <c r="E39" s="53"/>
      <c r="F39" s="60"/>
      <c r="G39" s="52"/>
      <c r="H39" s="52"/>
      <c r="I39" s="52"/>
      <c r="J39" s="52"/>
      <c r="K39" s="52"/>
      <c r="L39" s="52"/>
      <c r="M39" s="52"/>
      <c r="N39" s="52"/>
      <c r="O39" s="52"/>
      <c r="P39" s="60" t="s">
        <v>344</v>
      </c>
      <c r="Q39" s="5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25.5">
      <c r="A40" s="40" t="s">
        <v>381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ht="25.5">
      <c r="A41" s="40"/>
      <c r="B41" s="40"/>
      <c r="C41" s="40"/>
      <c r="D41" s="40"/>
      <c r="E41" s="40"/>
      <c r="F41" s="4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5" t="s">
        <v>18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>
      <c r="A43" s="5" t="s">
        <v>307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>
      <c r="A44" s="5" t="s">
        <v>308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>
      <c r="A45" s="5" t="s">
        <v>309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>
      <c r="A46" s="5" t="s">
        <v>310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>
      <c r="A47" s="5" t="s">
        <v>311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>
      <c r="A48" s="5" t="s">
        <v>312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</sheetData>
  <mergeCells count="36">
    <mergeCell ref="F26:F29"/>
    <mergeCell ref="A26:A29"/>
    <mergeCell ref="B26:B29"/>
    <mergeCell ref="C26:C29"/>
    <mergeCell ref="D26:D29"/>
    <mergeCell ref="E26:E29"/>
    <mergeCell ref="AC26:AC29"/>
    <mergeCell ref="AD26:AD29"/>
    <mergeCell ref="Z27:Z29"/>
    <mergeCell ref="AA27:AA29"/>
    <mergeCell ref="AB27:AB29"/>
    <mergeCell ref="Q27:Y27"/>
    <mergeCell ref="G26:G29"/>
    <mergeCell ref="H26:H29"/>
    <mergeCell ref="I26:P26"/>
    <mergeCell ref="Q26:AB26"/>
    <mergeCell ref="I28:J28"/>
    <mergeCell ref="W28:W29"/>
    <mergeCell ref="X28:X29"/>
    <mergeCell ref="Y28:Y29"/>
    <mergeCell ref="A32:AI32"/>
    <mergeCell ref="K28:L28"/>
    <mergeCell ref="M28:M29"/>
    <mergeCell ref="Q28:R28"/>
    <mergeCell ref="S28:T28"/>
    <mergeCell ref="U28:U29"/>
    <mergeCell ref="V28:V29"/>
    <mergeCell ref="AE26:AE29"/>
    <mergeCell ref="AF26:AF29"/>
    <mergeCell ref="AG26:AG29"/>
    <mergeCell ref="AH26:AH29"/>
    <mergeCell ref="AI26:AI29"/>
    <mergeCell ref="I27:M27"/>
    <mergeCell ref="N27:N29"/>
    <mergeCell ref="O27:O29"/>
    <mergeCell ref="P27:P29"/>
  </mergeCells>
  <pageMargins left="0.7" right="0.7" top="0.75" bottom="0.75" header="0.3" footer="0.3"/>
  <pageSetup paperSize="9" scale="3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6"/>
  <sheetViews>
    <sheetView view="pageBreakPreview" zoomScale="175" zoomScaleNormal="115" zoomScaleSheetLayoutView="175" workbookViewId="0">
      <selection activeCell="F18" sqref="F18"/>
    </sheetView>
  </sheetViews>
  <sheetFormatPr defaultRowHeight="15"/>
  <sheetData>
    <row r="1" spans="1:8">
      <c r="A1" s="64" t="s">
        <v>313</v>
      </c>
      <c r="B1" s="64"/>
      <c r="C1" s="64"/>
      <c r="D1" s="64"/>
      <c r="E1" s="64"/>
      <c r="F1" s="64"/>
      <c r="G1" s="64"/>
      <c r="H1" s="64"/>
    </row>
    <row r="2" spans="1:8">
      <c r="A2" s="64" t="s">
        <v>318</v>
      </c>
      <c r="B2" s="64"/>
      <c r="C2" s="64"/>
      <c r="D2" s="64"/>
      <c r="E2" s="64"/>
      <c r="F2" s="64"/>
      <c r="G2" s="64"/>
      <c r="H2" s="64"/>
    </row>
    <row r="3" spans="1:8">
      <c r="A3" s="64" t="s">
        <v>319</v>
      </c>
      <c r="B3" s="64"/>
      <c r="C3" s="64"/>
      <c r="D3" s="64"/>
      <c r="E3" s="64"/>
      <c r="F3" s="64"/>
      <c r="G3" s="64"/>
      <c r="H3" s="64"/>
    </row>
    <row r="4" spans="1:8">
      <c r="A4" s="64" t="s">
        <v>320</v>
      </c>
      <c r="B4" s="64"/>
      <c r="C4" s="64"/>
      <c r="D4" s="64"/>
      <c r="E4" s="64"/>
      <c r="F4" s="64"/>
      <c r="G4" s="64"/>
      <c r="H4" s="64"/>
    </row>
    <row r="5" spans="1:8">
      <c r="A5" s="64" t="s">
        <v>321</v>
      </c>
      <c r="B5" s="64"/>
      <c r="C5" s="64"/>
      <c r="D5" s="64"/>
      <c r="E5" s="64"/>
      <c r="F5" s="64"/>
      <c r="G5" s="64"/>
      <c r="H5" s="64"/>
    </row>
    <row r="6" spans="1:8">
      <c r="A6" s="64" t="s">
        <v>322</v>
      </c>
      <c r="B6" s="64"/>
      <c r="C6" s="64"/>
      <c r="D6" s="64"/>
      <c r="E6" s="64"/>
      <c r="F6" s="64"/>
      <c r="G6" s="64"/>
      <c r="H6" s="64"/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46" t="s">
        <v>365</v>
      </c>
      <c r="B8" s="5"/>
      <c r="C8" s="5"/>
      <c r="D8" s="5"/>
      <c r="E8" s="5"/>
      <c r="F8" s="5"/>
      <c r="G8" s="5"/>
      <c r="H8" s="5"/>
    </row>
    <row r="9" spans="1:8">
      <c r="A9" s="5" t="s">
        <v>21</v>
      </c>
      <c r="B9" s="5"/>
      <c r="C9" s="5"/>
      <c r="D9" s="5"/>
      <c r="E9" s="5"/>
      <c r="F9" s="5"/>
      <c r="G9" s="5"/>
      <c r="H9" s="5"/>
    </row>
    <row r="10" spans="1:8">
      <c r="A10" s="11"/>
      <c r="B10" s="5"/>
      <c r="C10" s="5"/>
      <c r="D10" s="5"/>
      <c r="E10" s="5"/>
      <c r="F10" s="5"/>
      <c r="G10" s="5"/>
      <c r="H10" s="5"/>
    </row>
    <row r="11" spans="1:8">
      <c r="A11" s="23" t="s">
        <v>314</v>
      </c>
      <c r="B11" s="74" t="s">
        <v>315</v>
      </c>
      <c r="C11" s="74"/>
      <c r="D11" s="74"/>
      <c r="E11" s="74"/>
      <c r="F11" s="72" t="s">
        <v>316</v>
      </c>
      <c r="G11" s="72"/>
      <c r="H11" s="72"/>
    </row>
    <row r="12" spans="1:8" ht="30.75" customHeight="1">
      <c r="A12" s="23">
        <v>1</v>
      </c>
      <c r="B12" s="74" t="s">
        <v>317</v>
      </c>
      <c r="C12" s="74"/>
      <c r="D12" s="74"/>
      <c r="E12" s="74"/>
      <c r="F12" s="74">
        <v>0</v>
      </c>
      <c r="G12" s="73"/>
      <c r="H12" s="73"/>
    </row>
    <row r="13" spans="1:8">
      <c r="A13" s="23"/>
      <c r="B13" s="73"/>
      <c r="C13" s="73"/>
      <c r="D13" s="73"/>
      <c r="E13" s="73"/>
      <c r="F13" s="73"/>
      <c r="G13" s="73"/>
      <c r="H13" s="73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2" t="s">
        <v>356</v>
      </c>
      <c r="B15" s="52"/>
      <c r="C15" s="53"/>
      <c r="D15" s="52"/>
      <c r="E15" s="52"/>
      <c r="F15" s="52" t="s">
        <v>344</v>
      </c>
      <c r="G15" s="52"/>
      <c r="H15" s="52"/>
    </row>
    <row r="16" spans="1:8">
      <c r="A16" s="5" t="s">
        <v>348</v>
      </c>
      <c r="B16" s="5"/>
      <c r="C16" s="5"/>
      <c r="D16" s="5"/>
      <c r="E16" s="5"/>
      <c r="F16" s="5"/>
      <c r="G16" s="5"/>
      <c r="H16" s="5"/>
    </row>
  </sheetData>
  <mergeCells count="12">
    <mergeCell ref="B13:E13"/>
    <mergeCell ref="F13:H13"/>
    <mergeCell ref="A6:H6"/>
    <mergeCell ref="B11:E11"/>
    <mergeCell ref="F11:H11"/>
    <mergeCell ref="B12:E12"/>
    <mergeCell ref="F12:H12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19"/>
  <sheetViews>
    <sheetView view="pageBreakPreview" zoomScale="160" zoomScaleNormal="115" zoomScaleSheetLayoutView="160" workbookViewId="0">
      <selection activeCell="F11" sqref="F11:H11"/>
    </sheetView>
  </sheetViews>
  <sheetFormatPr defaultRowHeight="15"/>
  <sheetData>
    <row r="1" spans="1:8">
      <c r="A1" s="64" t="s">
        <v>323</v>
      </c>
      <c r="B1" s="64"/>
      <c r="C1" s="64"/>
      <c r="D1" s="64"/>
      <c r="E1" s="64"/>
      <c r="F1" s="64"/>
      <c r="G1" s="64"/>
      <c r="H1" s="64"/>
    </row>
    <row r="2" spans="1:8">
      <c r="A2" s="64" t="s">
        <v>331</v>
      </c>
      <c r="B2" s="64"/>
      <c r="C2" s="64"/>
      <c r="D2" s="64"/>
      <c r="E2" s="64"/>
      <c r="F2" s="64"/>
      <c r="G2" s="64"/>
      <c r="H2" s="64"/>
    </row>
    <row r="3" spans="1:8">
      <c r="A3" s="64" t="s">
        <v>332</v>
      </c>
      <c r="B3" s="64"/>
      <c r="C3" s="64"/>
      <c r="D3" s="64"/>
      <c r="E3" s="64"/>
      <c r="F3" s="64"/>
      <c r="G3" s="64"/>
      <c r="H3" s="64"/>
    </row>
    <row r="4" spans="1:8">
      <c r="A4" s="64" t="s">
        <v>333</v>
      </c>
      <c r="B4" s="64"/>
      <c r="C4" s="64"/>
      <c r="D4" s="64"/>
      <c r="E4" s="64"/>
      <c r="F4" s="64"/>
      <c r="G4" s="64"/>
      <c r="H4" s="64"/>
    </row>
    <row r="5" spans="1:8">
      <c r="A5" s="64" t="s">
        <v>322</v>
      </c>
      <c r="B5" s="64"/>
      <c r="C5" s="64"/>
      <c r="D5" s="64"/>
      <c r="E5" s="64"/>
      <c r="F5" s="64"/>
      <c r="G5" s="64"/>
      <c r="H5" s="64"/>
    </row>
    <row r="6" spans="1:8">
      <c r="A6" s="5"/>
      <c r="B6" s="5"/>
      <c r="C6" s="5"/>
      <c r="D6" s="5"/>
      <c r="E6" s="5"/>
      <c r="F6" s="5"/>
      <c r="G6" s="5"/>
      <c r="H6" s="5"/>
    </row>
    <row r="7" spans="1:8">
      <c r="A7" s="46" t="s">
        <v>366</v>
      </c>
      <c r="B7" s="5"/>
      <c r="C7" s="5"/>
      <c r="D7" s="5"/>
      <c r="E7" s="5"/>
      <c r="F7" s="5"/>
      <c r="G7" s="5"/>
      <c r="H7" s="5"/>
    </row>
    <row r="8" spans="1:8">
      <c r="A8" s="5" t="s">
        <v>21</v>
      </c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17" t="s">
        <v>314</v>
      </c>
      <c r="B10" s="71" t="s">
        <v>324</v>
      </c>
      <c r="C10" s="72"/>
      <c r="D10" s="72"/>
      <c r="E10" s="72"/>
      <c r="F10" s="72" t="s">
        <v>316</v>
      </c>
      <c r="G10" s="72"/>
      <c r="H10" s="72"/>
    </row>
    <row r="11" spans="1:8" ht="147.75" customHeight="1">
      <c r="A11" s="17">
        <v>1</v>
      </c>
      <c r="B11" s="71" t="s">
        <v>325</v>
      </c>
      <c r="C11" s="71"/>
      <c r="D11" s="71"/>
      <c r="E11" s="71"/>
      <c r="F11" s="71">
        <v>37</v>
      </c>
      <c r="G11" s="71"/>
      <c r="H11" s="71"/>
    </row>
    <row r="12" spans="1:8" ht="136.5" customHeight="1">
      <c r="A12" s="17" t="s">
        <v>326</v>
      </c>
      <c r="B12" s="71" t="s">
        <v>327</v>
      </c>
      <c r="C12" s="71"/>
      <c r="D12" s="71"/>
      <c r="E12" s="71"/>
      <c r="F12" s="72">
        <v>37</v>
      </c>
      <c r="G12" s="72"/>
      <c r="H12" s="72"/>
    </row>
    <row r="13" spans="1:8" ht="51.75" customHeight="1">
      <c r="A13" s="17">
        <v>2</v>
      </c>
      <c r="B13" s="71" t="s">
        <v>328</v>
      </c>
      <c r="C13" s="71"/>
      <c r="D13" s="71"/>
      <c r="E13" s="71"/>
      <c r="F13" s="72">
        <v>62</v>
      </c>
      <c r="G13" s="72"/>
      <c r="H13" s="72"/>
    </row>
    <row r="14" spans="1:8" ht="36" customHeight="1">
      <c r="A14" s="17">
        <v>3</v>
      </c>
      <c r="B14" s="71" t="s">
        <v>329</v>
      </c>
      <c r="C14" s="71"/>
      <c r="D14" s="71"/>
      <c r="E14" s="71"/>
      <c r="F14" s="72">
        <v>0</v>
      </c>
      <c r="G14" s="72"/>
      <c r="H14" s="72"/>
    </row>
    <row r="15" spans="1:8" ht="36" customHeight="1">
      <c r="A15" s="17">
        <v>4</v>
      </c>
      <c r="B15" s="71" t="s">
        <v>330</v>
      </c>
      <c r="C15" s="71"/>
      <c r="D15" s="71"/>
      <c r="E15" s="71"/>
      <c r="F15" s="72">
        <v>0</v>
      </c>
      <c r="G15" s="72"/>
      <c r="H15" s="72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11"/>
      <c r="B17" s="5"/>
      <c r="C17" s="5"/>
      <c r="D17" s="5"/>
      <c r="E17" s="5"/>
      <c r="F17" s="5"/>
      <c r="G17" s="5"/>
      <c r="H17" s="5"/>
    </row>
    <row r="18" spans="1:8">
      <c r="A18" s="52" t="s">
        <v>356</v>
      </c>
      <c r="B18" s="52"/>
      <c r="C18" s="53"/>
      <c r="D18" s="52"/>
      <c r="E18" s="52"/>
      <c r="F18" s="52" t="s">
        <v>344</v>
      </c>
      <c r="G18" s="52"/>
      <c r="H18" s="5"/>
    </row>
    <row r="19" spans="1:8">
      <c r="A19" s="5" t="s">
        <v>348</v>
      </c>
      <c r="B19" s="5"/>
      <c r="C19" s="5"/>
      <c r="D19" s="5"/>
      <c r="E19" s="5"/>
      <c r="F19" s="5"/>
      <c r="G19" s="5"/>
      <c r="H19" s="5"/>
    </row>
  </sheetData>
  <mergeCells count="17"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4"/>
  <sheetViews>
    <sheetView view="pageBreakPreview" zoomScale="175" zoomScaleNormal="160" zoomScaleSheetLayoutView="175" workbookViewId="0">
      <selection activeCell="A6" sqref="A6"/>
    </sheetView>
  </sheetViews>
  <sheetFormatPr defaultRowHeight="15"/>
  <cols>
    <col min="1" max="1" width="39.6640625" customWidth="1"/>
    <col min="2" max="2" width="28.44140625" customWidth="1"/>
  </cols>
  <sheetData>
    <row r="1" spans="1:2" ht="15.75">
      <c r="A1" s="2"/>
    </row>
    <row r="2" spans="1:2">
      <c r="A2" s="64" t="s">
        <v>334</v>
      </c>
      <c r="B2" s="64"/>
    </row>
    <row r="3" spans="1:2">
      <c r="A3" s="64" t="s">
        <v>335</v>
      </c>
      <c r="B3" s="64"/>
    </row>
    <row r="4" spans="1:2">
      <c r="A4" s="5"/>
      <c r="B4" s="5"/>
    </row>
    <row r="5" spans="1:2">
      <c r="A5" s="46" t="s">
        <v>363</v>
      </c>
      <c r="B5" s="5"/>
    </row>
    <row r="6" spans="1:2">
      <c r="A6" s="5" t="s">
        <v>21</v>
      </c>
      <c r="B6" s="5"/>
    </row>
    <row r="7" spans="1:2">
      <c r="A7" s="5"/>
      <c r="B7" s="5"/>
    </row>
    <row r="8" spans="1:2" ht="25.5">
      <c r="A8" s="13" t="s">
        <v>22</v>
      </c>
      <c r="B8" s="7">
        <v>62</v>
      </c>
    </row>
    <row r="9" spans="1:2" ht="25.5">
      <c r="A9" s="13" t="s">
        <v>23</v>
      </c>
      <c r="B9" s="17">
        <f>SUM('1,1'!B20:B31)</f>
        <v>0</v>
      </c>
    </row>
    <row r="10" spans="1:2" ht="25.5">
      <c r="A10" s="16" t="s">
        <v>24</v>
      </c>
      <c r="B10" s="47">
        <v>0</v>
      </c>
    </row>
    <row r="12" spans="1:2" ht="15.75">
      <c r="A12" s="2"/>
    </row>
    <row r="13" spans="1:2">
      <c r="A13" s="66" t="s">
        <v>352</v>
      </c>
      <c r="B13" s="66"/>
    </row>
    <row r="14" spans="1:2" ht="15.75">
      <c r="A14" s="1" t="s">
        <v>17</v>
      </c>
    </row>
  </sheetData>
  <mergeCells count="3">
    <mergeCell ref="A2:B2"/>
    <mergeCell ref="A3:B3"/>
    <mergeCell ref="A13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view="pageBreakPreview" zoomScale="130" zoomScaleNormal="130" zoomScaleSheetLayoutView="130" workbookViewId="0">
      <selection activeCell="B9" sqref="B9:B10"/>
    </sheetView>
  </sheetViews>
  <sheetFormatPr defaultRowHeight="15"/>
  <cols>
    <col min="1" max="1" width="15.33203125" customWidth="1"/>
    <col min="2" max="2" width="15.109375" customWidth="1"/>
    <col min="3" max="3" width="10.5546875" style="18" customWidth="1"/>
    <col min="4" max="4" width="7.44140625" style="18" customWidth="1"/>
  </cols>
  <sheetData>
    <row r="1" spans="1:8">
      <c r="A1" s="64" t="s">
        <v>25</v>
      </c>
      <c r="B1" s="64"/>
      <c r="C1" s="64"/>
      <c r="D1" s="64"/>
      <c r="E1" s="64"/>
      <c r="F1" s="64"/>
      <c r="G1" s="64"/>
      <c r="H1" s="64"/>
    </row>
    <row r="2" spans="1:8">
      <c r="A2" s="64" t="s">
        <v>339</v>
      </c>
      <c r="B2" s="64"/>
      <c r="C2" s="64"/>
      <c r="D2" s="64"/>
      <c r="E2" s="64"/>
      <c r="F2" s="64"/>
      <c r="G2" s="64"/>
      <c r="H2" s="64"/>
    </row>
    <row r="3" spans="1:8">
      <c r="A3" s="64" t="s">
        <v>338</v>
      </c>
      <c r="B3" s="64"/>
      <c r="C3" s="64"/>
      <c r="D3" s="64"/>
      <c r="E3" s="64"/>
      <c r="F3" s="64"/>
      <c r="G3" s="64"/>
      <c r="H3" s="64"/>
    </row>
    <row r="4" spans="1:8">
      <c r="A4" s="64" t="s">
        <v>337</v>
      </c>
      <c r="B4" s="64"/>
      <c r="C4" s="64"/>
      <c r="D4" s="64"/>
      <c r="E4" s="64"/>
      <c r="F4" s="64"/>
      <c r="G4" s="64"/>
      <c r="H4" s="64"/>
    </row>
    <row r="5" spans="1:8">
      <c r="A5" s="64" t="s">
        <v>336</v>
      </c>
      <c r="B5" s="64"/>
      <c r="C5" s="64"/>
      <c r="D5" s="64"/>
      <c r="E5" s="64"/>
      <c r="F5" s="64"/>
      <c r="G5" s="64"/>
      <c r="H5" s="64"/>
    </row>
    <row r="6" spans="1:8">
      <c r="A6" s="46" t="s">
        <v>364</v>
      </c>
      <c r="B6" s="5"/>
      <c r="C6" s="6"/>
      <c r="D6" s="6"/>
      <c r="E6" s="5"/>
      <c r="F6" s="5"/>
    </row>
    <row r="7" spans="1:8">
      <c r="A7" s="5" t="s">
        <v>21</v>
      </c>
      <c r="B7" s="5"/>
      <c r="C7" s="6"/>
      <c r="D7" s="6"/>
      <c r="E7" s="5"/>
      <c r="F7" s="5"/>
    </row>
    <row r="8" spans="1:8">
      <c r="A8" s="5"/>
      <c r="B8" s="5"/>
      <c r="C8" s="6"/>
      <c r="D8" s="6"/>
      <c r="E8" s="5"/>
      <c r="F8" s="5"/>
    </row>
    <row r="9" spans="1:8" ht="30" customHeight="1">
      <c r="A9" s="72" t="s">
        <v>26</v>
      </c>
      <c r="B9" s="71" t="s">
        <v>27</v>
      </c>
      <c r="C9" s="71" t="s">
        <v>28</v>
      </c>
      <c r="D9" s="71" t="s">
        <v>29</v>
      </c>
      <c r="E9" s="71"/>
      <c r="F9" s="71"/>
      <c r="G9" s="71"/>
      <c r="H9" s="71"/>
    </row>
    <row r="10" spans="1:8" ht="24" customHeight="1">
      <c r="A10" s="72"/>
      <c r="B10" s="71"/>
      <c r="C10" s="71"/>
      <c r="D10" s="42">
        <v>2015</v>
      </c>
      <c r="E10" s="35">
        <v>2016</v>
      </c>
      <c r="F10" s="35">
        <v>2017</v>
      </c>
      <c r="G10" s="35">
        <v>2018</v>
      </c>
      <c r="H10" s="35">
        <v>2019</v>
      </c>
    </row>
    <row r="11" spans="1:8" ht="76.5">
      <c r="A11" s="43" t="s">
        <v>32</v>
      </c>
      <c r="B11" s="27"/>
      <c r="C11" s="44"/>
      <c r="D11" s="42">
        <v>0</v>
      </c>
      <c r="E11" s="35">
        <v>0</v>
      </c>
      <c r="F11" s="35">
        <v>0</v>
      </c>
      <c r="G11" s="35">
        <v>0</v>
      </c>
      <c r="H11" s="35">
        <v>0</v>
      </c>
    </row>
    <row r="12" spans="1:8" ht="76.5">
      <c r="A12" s="16" t="s">
        <v>31</v>
      </c>
      <c r="B12" s="27"/>
      <c r="C12" s="44"/>
      <c r="D12" s="44"/>
      <c r="E12" s="27"/>
      <c r="F12" s="27"/>
      <c r="G12" s="27"/>
      <c r="H12" s="27"/>
    </row>
    <row r="13" spans="1:8" ht="89.25">
      <c r="A13" s="16" t="s">
        <v>30</v>
      </c>
      <c r="B13" s="27"/>
      <c r="C13" s="44"/>
      <c r="D13" s="44">
        <v>0.97899999999999998</v>
      </c>
      <c r="E13" s="61">
        <f>D13/1.01</f>
        <v>0.96930693069306928</v>
      </c>
      <c r="F13" s="61">
        <f t="shared" ref="F13:H13" si="0">E13/1.01</f>
        <v>0.95970983236937557</v>
      </c>
      <c r="G13" s="61">
        <f t="shared" si="0"/>
        <v>0.95020775482116393</v>
      </c>
      <c r="H13" s="61">
        <f t="shared" si="0"/>
        <v>0.94079975724867715</v>
      </c>
    </row>
    <row r="15" spans="1:8">
      <c r="A15" s="62" t="s">
        <v>353</v>
      </c>
      <c r="B15" s="62"/>
      <c r="C15" s="62"/>
      <c r="D15" s="62"/>
      <c r="E15" s="62"/>
      <c r="F15" s="62"/>
      <c r="G15" s="53"/>
    </row>
    <row r="16" spans="1:8">
      <c r="A16" s="5" t="s">
        <v>346</v>
      </c>
      <c r="F16" s="18"/>
    </row>
    <row r="17" spans="1:10">
      <c r="A17" s="5"/>
    </row>
    <row r="18" spans="1:10">
      <c r="A18" s="5" t="s">
        <v>18</v>
      </c>
    </row>
    <row r="19" spans="1:10" ht="31.5" customHeight="1">
      <c r="A19" s="65" t="s">
        <v>33</v>
      </c>
      <c r="B19" s="65"/>
      <c r="C19" s="65"/>
      <c r="D19" s="65"/>
      <c r="E19" s="65"/>
      <c r="F19" s="65"/>
      <c r="G19" s="65"/>
      <c r="H19" s="65"/>
      <c r="I19" s="45"/>
      <c r="J19" s="45"/>
    </row>
    <row r="20" spans="1:10">
      <c r="A20" s="5" t="s">
        <v>34</v>
      </c>
    </row>
    <row r="21" spans="1:10">
      <c r="A21" s="5"/>
    </row>
  </sheetData>
  <mergeCells count="10">
    <mergeCell ref="A1:H1"/>
    <mergeCell ref="A2:H2"/>
    <mergeCell ref="A19:H19"/>
    <mergeCell ref="A3:H3"/>
    <mergeCell ref="A4:H4"/>
    <mergeCell ref="A5:H5"/>
    <mergeCell ref="D9:H9"/>
    <mergeCell ref="C9:C10"/>
    <mergeCell ref="B9:B10"/>
    <mergeCell ref="A9:A10"/>
  </mergeCells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"/>
  <sheetViews>
    <sheetView topLeftCell="A28" zoomScale="130" zoomScaleNormal="130" zoomScaleSheetLayoutView="145" workbookViewId="0">
      <selection activeCell="A16" sqref="A16:F16"/>
    </sheetView>
  </sheetViews>
  <sheetFormatPr defaultRowHeight="15"/>
  <cols>
    <col min="1" max="1" width="33.6640625" customWidth="1"/>
    <col min="4" max="4" width="7.88671875" customWidth="1"/>
    <col min="6" max="6" width="10.6640625" customWidth="1"/>
  </cols>
  <sheetData>
    <row r="1" spans="1:6">
      <c r="D1" s="8" t="s">
        <v>35</v>
      </c>
    </row>
    <row r="2" spans="1:6">
      <c r="D2" s="8" t="s">
        <v>1</v>
      </c>
    </row>
    <row r="3" spans="1:6">
      <c r="D3" s="8" t="s">
        <v>2</v>
      </c>
    </row>
    <row r="4" spans="1:6">
      <c r="D4" s="8" t="s">
        <v>3</v>
      </c>
    </row>
    <row r="5" spans="1:6">
      <c r="D5" s="8" t="s">
        <v>4</v>
      </c>
    </row>
    <row r="6" spans="1:6">
      <c r="D6" s="8" t="s">
        <v>5</v>
      </c>
    </row>
    <row r="7" spans="1:6">
      <c r="D7" s="8" t="s">
        <v>6</v>
      </c>
    </row>
    <row r="8" spans="1:6">
      <c r="D8" s="8" t="s">
        <v>7</v>
      </c>
    </row>
    <row r="9" spans="1:6">
      <c r="D9" s="8" t="s">
        <v>8</v>
      </c>
    </row>
    <row r="11" spans="1:6">
      <c r="A11" s="64" t="s">
        <v>9</v>
      </c>
      <c r="B11" s="64"/>
      <c r="C11" s="64"/>
      <c r="D11" s="64"/>
      <c r="E11" s="64"/>
      <c r="F11" s="64"/>
    </row>
    <row r="12" spans="1:6">
      <c r="A12" s="64" t="s">
        <v>36</v>
      </c>
      <c r="B12" s="64"/>
      <c r="C12" s="64"/>
      <c r="D12" s="64"/>
      <c r="E12" s="64"/>
      <c r="F12" s="64"/>
    </row>
    <row r="13" spans="1:6">
      <c r="A13" s="64" t="s">
        <v>37</v>
      </c>
      <c r="B13" s="64"/>
      <c r="C13" s="64"/>
      <c r="D13" s="64"/>
      <c r="E13" s="64"/>
      <c r="F13" s="64"/>
    </row>
    <row r="14" spans="1:6">
      <c r="A14" s="64" t="s">
        <v>38</v>
      </c>
      <c r="B14" s="64"/>
      <c r="C14" s="64"/>
      <c r="D14" s="64"/>
      <c r="E14" s="64"/>
      <c r="F14" s="64"/>
    </row>
    <row r="15" spans="1:6">
      <c r="B15" s="57" t="s">
        <v>374</v>
      </c>
    </row>
    <row r="16" spans="1:6">
      <c r="A16" s="64" t="s">
        <v>39</v>
      </c>
      <c r="B16" s="64"/>
      <c r="C16" s="64"/>
      <c r="D16" s="64"/>
      <c r="E16" s="64"/>
      <c r="F16" s="64"/>
    </row>
    <row r="18" spans="1:6">
      <c r="A18" s="46" t="s">
        <v>365</v>
      </c>
    </row>
    <row r="19" spans="1:6">
      <c r="A19" s="5" t="s">
        <v>40</v>
      </c>
    </row>
    <row r="21" spans="1:6" ht="30.75" customHeight="1">
      <c r="A21" s="69" t="s">
        <v>41</v>
      </c>
      <c r="B21" s="70" t="s">
        <v>42</v>
      </c>
      <c r="C21" s="70"/>
      <c r="D21" s="69" t="s">
        <v>45</v>
      </c>
      <c r="E21" s="69" t="s">
        <v>46</v>
      </c>
      <c r="F21" s="69" t="s">
        <v>47</v>
      </c>
    </row>
    <row r="22" spans="1:6" ht="25.5">
      <c r="A22" s="69"/>
      <c r="B22" s="51" t="s">
        <v>43</v>
      </c>
      <c r="C22" s="51" t="s">
        <v>44</v>
      </c>
      <c r="D22" s="69"/>
      <c r="E22" s="69"/>
      <c r="F22" s="69"/>
    </row>
    <row r="23" spans="1:6">
      <c r="A23" s="20">
        <v>1</v>
      </c>
      <c r="B23" s="20">
        <v>2</v>
      </c>
      <c r="C23" s="20">
        <v>3</v>
      </c>
      <c r="D23" s="20">
        <v>4</v>
      </c>
      <c r="E23" s="20">
        <v>5</v>
      </c>
      <c r="F23" s="20">
        <v>6</v>
      </c>
    </row>
    <row r="24" spans="1:6" ht="51">
      <c r="A24" s="51" t="s">
        <v>48</v>
      </c>
      <c r="B24" s="49" t="s">
        <v>343</v>
      </c>
      <c r="C24" s="49" t="s">
        <v>343</v>
      </c>
      <c r="D24" s="49" t="s">
        <v>343</v>
      </c>
      <c r="E24" s="49">
        <v>0</v>
      </c>
      <c r="F24" s="49">
        <v>2</v>
      </c>
    </row>
    <row r="25" spans="1:6">
      <c r="A25" s="50" t="s">
        <v>49</v>
      </c>
      <c r="B25" s="49"/>
      <c r="C25" s="49"/>
      <c r="D25" s="49"/>
      <c r="E25" s="49"/>
      <c r="F25" s="49"/>
    </row>
    <row r="26" spans="1:6" ht="51">
      <c r="A26" s="51" t="s">
        <v>50</v>
      </c>
      <c r="B26" s="49">
        <v>30</v>
      </c>
      <c r="C26" s="49">
        <v>30</v>
      </c>
      <c r="D26" s="49">
        <v>100</v>
      </c>
      <c r="E26" s="49" t="s">
        <v>69</v>
      </c>
      <c r="F26" s="49">
        <v>2</v>
      </c>
    </row>
    <row r="27" spans="1:6" ht="76.5">
      <c r="A27" s="51" t="s">
        <v>51</v>
      </c>
      <c r="B27" s="49">
        <v>6</v>
      </c>
      <c r="C27" s="49">
        <v>8</v>
      </c>
      <c r="D27" s="49">
        <v>75</v>
      </c>
      <c r="E27" s="49" t="s">
        <v>69</v>
      </c>
      <c r="F27" s="49">
        <v>2</v>
      </c>
    </row>
    <row r="28" spans="1:6">
      <c r="A28" s="50" t="s">
        <v>52</v>
      </c>
      <c r="B28" s="49"/>
      <c r="C28" s="49"/>
      <c r="D28" s="49"/>
      <c r="E28" s="49"/>
      <c r="F28" s="49"/>
    </row>
    <row r="29" spans="1:6" ht="38.25">
      <c r="A29" s="51" t="s">
        <v>53</v>
      </c>
      <c r="B29" s="49">
        <v>1</v>
      </c>
      <c r="C29" s="49">
        <v>1</v>
      </c>
      <c r="D29" s="49">
        <v>100</v>
      </c>
      <c r="E29" s="49" t="s">
        <v>343</v>
      </c>
      <c r="F29" s="49" t="s">
        <v>343</v>
      </c>
    </row>
    <row r="30" spans="1:6" ht="51">
      <c r="A30" s="51" t="s">
        <v>54</v>
      </c>
      <c r="B30" s="49">
        <v>1</v>
      </c>
      <c r="C30" s="49">
        <v>1</v>
      </c>
      <c r="D30" s="49">
        <v>100</v>
      </c>
      <c r="E30" s="49" t="s">
        <v>343</v>
      </c>
      <c r="F30" s="49" t="s">
        <v>343</v>
      </c>
    </row>
    <row r="31" spans="1:6" ht="38.25">
      <c r="A31" s="51" t="s">
        <v>55</v>
      </c>
      <c r="B31" s="49">
        <v>4</v>
      </c>
      <c r="C31" s="49">
        <v>4</v>
      </c>
      <c r="D31" s="49">
        <v>100</v>
      </c>
      <c r="E31" s="49" t="s">
        <v>343</v>
      </c>
      <c r="F31" s="49" t="s">
        <v>343</v>
      </c>
    </row>
    <row r="32" spans="1:6" ht="51">
      <c r="A32" s="51" t="s">
        <v>56</v>
      </c>
      <c r="B32" s="49">
        <v>0</v>
      </c>
      <c r="C32" s="49">
        <v>2</v>
      </c>
      <c r="D32" s="49">
        <v>0</v>
      </c>
      <c r="E32" s="49" t="s">
        <v>343</v>
      </c>
      <c r="F32" s="49" t="s">
        <v>343</v>
      </c>
    </row>
    <row r="33" spans="1:6" ht="51">
      <c r="A33" s="51" t="s">
        <v>57</v>
      </c>
      <c r="B33" s="49" t="s">
        <v>343</v>
      </c>
      <c r="C33" s="49" t="s">
        <v>343</v>
      </c>
      <c r="D33" s="49" t="s">
        <v>343</v>
      </c>
      <c r="E33" s="49" t="s">
        <v>343</v>
      </c>
      <c r="F33" s="49">
        <v>2.67</v>
      </c>
    </row>
    <row r="34" spans="1:6">
      <c r="A34" s="50" t="s">
        <v>49</v>
      </c>
      <c r="B34" s="49"/>
      <c r="C34" s="49"/>
      <c r="D34" s="49"/>
      <c r="E34" s="49"/>
      <c r="F34" s="49"/>
    </row>
    <row r="35" spans="1:6" ht="38.25">
      <c r="A35" s="51" t="s">
        <v>58</v>
      </c>
      <c r="B35" s="49">
        <v>1</v>
      </c>
      <c r="C35" s="49">
        <v>1</v>
      </c>
      <c r="D35" s="49">
        <v>100</v>
      </c>
      <c r="E35" s="49" t="s">
        <v>69</v>
      </c>
      <c r="F35" s="49">
        <v>2</v>
      </c>
    </row>
    <row r="36" spans="1:6" ht="51">
      <c r="A36" s="51" t="s">
        <v>59</v>
      </c>
      <c r="B36" s="49">
        <v>0</v>
      </c>
      <c r="C36" s="49">
        <v>0</v>
      </c>
      <c r="D36" s="49">
        <v>100</v>
      </c>
      <c r="E36" s="49" t="s">
        <v>69</v>
      </c>
      <c r="F36" s="49">
        <v>3</v>
      </c>
    </row>
    <row r="37" spans="1:6" ht="63.75">
      <c r="A37" s="51" t="s">
        <v>60</v>
      </c>
      <c r="B37" s="49">
        <v>0</v>
      </c>
      <c r="C37" s="49">
        <v>0</v>
      </c>
      <c r="D37" s="49">
        <v>100</v>
      </c>
      <c r="E37" s="49" t="s">
        <v>69</v>
      </c>
      <c r="F37" s="49">
        <v>3</v>
      </c>
    </row>
    <row r="38" spans="1:6" ht="63.75">
      <c r="A38" s="51" t="s">
        <v>61</v>
      </c>
      <c r="B38" s="49">
        <v>1</v>
      </c>
      <c r="C38" s="49">
        <v>1</v>
      </c>
      <c r="D38" s="49">
        <v>100</v>
      </c>
      <c r="E38" s="49" t="s">
        <v>69</v>
      </c>
      <c r="F38" s="49">
        <v>2</v>
      </c>
    </row>
    <row r="39" spans="1:6" ht="76.5">
      <c r="A39" s="51" t="s">
        <v>62</v>
      </c>
      <c r="B39" s="49">
        <v>1</v>
      </c>
      <c r="C39" s="49">
        <v>1</v>
      </c>
      <c r="D39" s="49">
        <v>100</v>
      </c>
      <c r="E39" s="49" t="s">
        <v>69</v>
      </c>
      <c r="F39" s="49">
        <v>2</v>
      </c>
    </row>
    <row r="40" spans="1:6" ht="51">
      <c r="A40" s="51" t="s">
        <v>63</v>
      </c>
      <c r="B40" s="49"/>
      <c r="C40" s="49"/>
      <c r="D40" s="49"/>
      <c r="E40" s="49" t="s">
        <v>70</v>
      </c>
      <c r="F40" s="49">
        <v>1</v>
      </c>
    </row>
    <row r="41" spans="1:6" ht="89.25">
      <c r="A41" s="51" t="s">
        <v>64</v>
      </c>
      <c r="B41" s="49">
        <v>0</v>
      </c>
      <c r="C41" s="49">
        <v>0</v>
      </c>
      <c r="D41" s="49">
        <v>0</v>
      </c>
      <c r="E41" s="49"/>
      <c r="F41" s="49">
        <v>1</v>
      </c>
    </row>
    <row r="42" spans="1:6" ht="51">
      <c r="A42" s="51" t="s">
        <v>65</v>
      </c>
      <c r="B42" s="49" t="s">
        <v>343</v>
      </c>
      <c r="C42" s="49" t="s">
        <v>343</v>
      </c>
      <c r="D42" s="49" t="s">
        <v>343</v>
      </c>
      <c r="E42" s="49" t="s">
        <v>343</v>
      </c>
      <c r="F42" s="49">
        <v>1.5</v>
      </c>
    </row>
    <row r="43" spans="1:6">
      <c r="A43" s="50" t="s">
        <v>49</v>
      </c>
      <c r="B43" s="49"/>
      <c r="C43" s="49"/>
      <c r="D43" s="49"/>
      <c r="E43" s="49"/>
      <c r="F43" s="49"/>
    </row>
    <row r="44" spans="1:6" ht="63.75">
      <c r="A44" s="51" t="s">
        <v>66</v>
      </c>
      <c r="B44" s="49">
        <v>50</v>
      </c>
      <c r="C44" s="49">
        <v>50</v>
      </c>
      <c r="D44" s="49">
        <v>100</v>
      </c>
      <c r="E44" s="49" t="s">
        <v>70</v>
      </c>
      <c r="F44" s="49">
        <v>2</v>
      </c>
    </row>
    <row r="45" spans="1:6" ht="89.25">
      <c r="A45" s="51" t="s">
        <v>67</v>
      </c>
      <c r="B45" s="49">
        <v>0</v>
      </c>
      <c r="C45" s="49">
        <v>0</v>
      </c>
      <c r="D45" s="49">
        <v>0</v>
      </c>
      <c r="E45" s="49" t="s">
        <v>70</v>
      </c>
      <c r="F45" s="49">
        <v>1</v>
      </c>
    </row>
    <row r="46" spans="1:6">
      <c r="A46" s="50" t="s">
        <v>68</v>
      </c>
      <c r="B46" s="49" t="s">
        <v>343</v>
      </c>
      <c r="C46" s="49" t="s">
        <v>343</v>
      </c>
      <c r="D46" s="49" t="s">
        <v>343</v>
      </c>
      <c r="E46" s="49" t="s">
        <v>343</v>
      </c>
      <c r="F46" s="54">
        <v>1.8616666666666666</v>
      </c>
    </row>
    <row r="48" spans="1:6">
      <c r="A48" s="52" t="s">
        <v>351</v>
      </c>
      <c r="B48" s="52"/>
      <c r="C48" s="52"/>
      <c r="D48" s="52"/>
      <c r="E48" s="52"/>
    </row>
    <row r="49" spans="1:5">
      <c r="A49" s="5" t="s">
        <v>345</v>
      </c>
      <c r="B49" s="5"/>
      <c r="C49" s="5"/>
      <c r="D49" s="5"/>
      <c r="E49" s="5"/>
    </row>
  </sheetData>
  <mergeCells count="10">
    <mergeCell ref="A21:A22"/>
    <mergeCell ref="B21:C21"/>
    <mergeCell ref="D21:D22"/>
    <mergeCell ref="E21:E22"/>
    <mergeCell ref="F21:F22"/>
    <mergeCell ref="A11:F11"/>
    <mergeCell ref="A12:F12"/>
    <mergeCell ref="A13:F13"/>
    <mergeCell ref="A14:F14"/>
    <mergeCell ref="A16:F16"/>
  </mergeCells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view="pageBreakPreview" topLeftCell="A4" zoomScale="130" zoomScaleNormal="130" zoomScaleSheetLayoutView="130" workbookViewId="0">
      <selection activeCell="D10" sqref="D10"/>
    </sheetView>
  </sheetViews>
  <sheetFormatPr defaultRowHeight="15"/>
  <cols>
    <col min="1" max="1" width="33.6640625" customWidth="1"/>
    <col min="5" max="5" width="7.88671875" customWidth="1"/>
  </cols>
  <sheetData>
    <row r="1" spans="1:6">
      <c r="A1" s="64" t="s">
        <v>71</v>
      </c>
      <c r="B1" s="64"/>
      <c r="C1" s="64"/>
      <c r="D1" s="64"/>
      <c r="E1" s="64"/>
      <c r="F1" s="64"/>
    </row>
    <row r="2" spans="1:6">
      <c r="A2" s="5"/>
      <c r="B2" s="5"/>
      <c r="C2" s="5"/>
      <c r="D2" s="5"/>
      <c r="E2" s="5"/>
      <c r="F2" s="5"/>
    </row>
    <row r="3" spans="1:6">
      <c r="A3" s="46" t="s">
        <v>366</v>
      </c>
      <c r="B3" s="5"/>
      <c r="C3" s="5"/>
      <c r="D3" s="5"/>
      <c r="E3" s="5"/>
      <c r="F3" s="5"/>
    </row>
    <row r="4" spans="1:6">
      <c r="A4" s="5" t="s">
        <v>40</v>
      </c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69" t="s">
        <v>41</v>
      </c>
      <c r="B6" s="70" t="s">
        <v>42</v>
      </c>
      <c r="C6" s="70"/>
      <c r="D6" s="69" t="s">
        <v>45</v>
      </c>
      <c r="E6" s="69" t="s">
        <v>46</v>
      </c>
      <c r="F6" s="69" t="s">
        <v>47</v>
      </c>
    </row>
    <row r="7" spans="1:6" ht="25.5">
      <c r="A7" s="69"/>
      <c r="B7" s="19" t="s">
        <v>43</v>
      </c>
      <c r="C7" s="19" t="s">
        <v>44</v>
      </c>
      <c r="D7" s="69"/>
      <c r="E7" s="69"/>
      <c r="F7" s="69"/>
    </row>
    <row r="8" spans="1:6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</row>
    <row r="9" spans="1:6" ht="38.25">
      <c r="A9" s="16" t="s">
        <v>72</v>
      </c>
      <c r="B9" s="14"/>
      <c r="C9" s="14"/>
      <c r="D9" s="14"/>
      <c r="E9" s="14"/>
      <c r="F9" s="14"/>
    </row>
    <row r="10" spans="1:6">
      <c r="A10" s="14" t="s">
        <v>49</v>
      </c>
      <c r="B10" s="14"/>
      <c r="C10" s="14"/>
      <c r="D10" s="14"/>
      <c r="E10" s="14"/>
      <c r="F10" s="14"/>
    </row>
    <row r="11" spans="1:6" ht="63.75">
      <c r="A11" s="16" t="s">
        <v>73</v>
      </c>
      <c r="B11" s="14"/>
      <c r="C11" s="14"/>
      <c r="D11" s="14"/>
      <c r="E11" s="17" t="s">
        <v>70</v>
      </c>
      <c r="F11" s="14"/>
    </row>
    <row r="12" spans="1:6" ht="51">
      <c r="A12" s="16" t="s">
        <v>74</v>
      </c>
      <c r="B12" s="14"/>
      <c r="C12" s="14"/>
      <c r="D12" s="14"/>
      <c r="E12" s="17" t="s">
        <v>70</v>
      </c>
      <c r="F12" s="14"/>
    </row>
    <row r="13" spans="1:6" ht="51">
      <c r="A13" s="16" t="s">
        <v>75</v>
      </c>
      <c r="B13" s="14"/>
      <c r="C13" s="14"/>
      <c r="D13" s="14"/>
      <c r="E13" s="17"/>
      <c r="F13" s="14"/>
    </row>
    <row r="14" spans="1:6">
      <c r="A14" s="14" t="s">
        <v>76</v>
      </c>
      <c r="B14" s="14"/>
      <c r="C14" s="14"/>
      <c r="D14" s="14"/>
      <c r="E14" s="17"/>
      <c r="F14" s="14"/>
    </row>
    <row r="15" spans="1:6" ht="102">
      <c r="A15" s="16" t="s">
        <v>77</v>
      </c>
      <c r="B15" s="14"/>
      <c r="C15" s="14"/>
      <c r="D15" s="14"/>
      <c r="E15" s="17" t="s">
        <v>70</v>
      </c>
      <c r="F15" s="14"/>
    </row>
    <row r="16" spans="1:6" ht="51">
      <c r="A16" s="16" t="s">
        <v>78</v>
      </c>
      <c r="B16" s="14"/>
      <c r="C16" s="14"/>
      <c r="D16" s="14"/>
      <c r="E16" s="17"/>
      <c r="F16" s="14"/>
    </row>
    <row r="17" spans="1:6" ht="51">
      <c r="A17" s="16" t="s">
        <v>79</v>
      </c>
      <c r="B17" s="14"/>
      <c r="C17" s="14"/>
      <c r="D17" s="14"/>
      <c r="E17" s="17" t="s">
        <v>70</v>
      </c>
      <c r="F17" s="14"/>
    </row>
    <row r="18" spans="1:6" ht="38.25">
      <c r="A18" s="16" t="s">
        <v>80</v>
      </c>
      <c r="B18" s="14"/>
      <c r="C18" s="14"/>
      <c r="D18" s="14"/>
      <c r="E18" s="17"/>
      <c r="F18" s="14"/>
    </row>
    <row r="19" spans="1:6">
      <c r="A19" s="14" t="s">
        <v>49</v>
      </c>
      <c r="B19" s="14"/>
      <c r="C19" s="14"/>
      <c r="D19" s="14"/>
      <c r="E19" s="17"/>
      <c r="F19" s="14"/>
    </row>
    <row r="20" spans="1:6" ht="63.75">
      <c r="A20" s="16" t="s">
        <v>81</v>
      </c>
      <c r="B20" s="14"/>
      <c r="C20" s="14"/>
      <c r="D20" s="14"/>
      <c r="E20" s="17" t="s">
        <v>69</v>
      </c>
      <c r="F20" s="14"/>
    </row>
    <row r="21" spans="1:6" ht="102">
      <c r="A21" s="16" t="s">
        <v>82</v>
      </c>
      <c r="B21" s="14"/>
      <c r="C21" s="14"/>
      <c r="D21" s="14"/>
      <c r="E21" s="17" t="s">
        <v>70</v>
      </c>
      <c r="F21" s="14"/>
    </row>
    <row r="22" spans="1:6" ht="51">
      <c r="A22" s="16" t="s">
        <v>83</v>
      </c>
      <c r="B22" s="14"/>
      <c r="C22" s="14"/>
      <c r="D22" s="14"/>
      <c r="E22" s="17" t="s">
        <v>70</v>
      </c>
      <c r="F22" s="14"/>
    </row>
    <row r="23" spans="1:6" ht="63.75">
      <c r="A23" s="16" t="s">
        <v>84</v>
      </c>
      <c r="B23" s="14"/>
      <c r="C23" s="14"/>
      <c r="D23" s="14"/>
      <c r="E23" s="17"/>
      <c r="F23" s="14"/>
    </row>
    <row r="24" spans="1:6">
      <c r="A24" s="14" t="s">
        <v>85</v>
      </c>
      <c r="B24" s="14"/>
      <c r="C24" s="14"/>
      <c r="D24" s="14"/>
      <c r="E24" s="17"/>
      <c r="F24" s="14"/>
    </row>
    <row r="25" spans="1:6">
      <c r="A25" s="5"/>
      <c r="B25" s="5"/>
      <c r="C25" s="5"/>
      <c r="D25" s="5"/>
      <c r="E25" s="5"/>
      <c r="F25" s="5"/>
    </row>
    <row r="26" spans="1:6">
      <c r="A26" s="11"/>
      <c r="B26" s="5"/>
      <c r="C26" s="5"/>
      <c r="D26" s="5"/>
      <c r="E26" s="5"/>
      <c r="F26" s="5"/>
    </row>
    <row r="27" spans="1:6">
      <c r="A27" s="5" t="s">
        <v>16</v>
      </c>
      <c r="B27" s="5"/>
      <c r="C27" s="5"/>
      <c r="D27" s="5"/>
      <c r="E27" s="5"/>
      <c r="F27" s="5"/>
    </row>
    <row r="28" spans="1:6">
      <c r="A28" s="5" t="s">
        <v>17</v>
      </c>
      <c r="B28" s="5"/>
      <c r="C28" s="5"/>
      <c r="D28" s="5"/>
      <c r="E28" s="5"/>
      <c r="F28" s="5"/>
    </row>
    <row r="29" spans="1:6">
      <c r="A29" s="22"/>
      <c r="B29" s="5"/>
      <c r="C29" s="5"/>
      <c r="D29" s="5"/>
      <c r="E29" s="5"/>
      <c r="F29" s="5"/>
    </row>
  </sheetData>
  <mergeCells count="6">
    <mergeCell ref="A1:F1"/>
    <mergeCell ref="A6:A7"/>
    <mergeCell ref="B6:C6"/>
    <mergeCell ref="D6:D7"/>
    <mergeCell ref="E6:E7"/>
    <mergeCell ref="F6:F7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9"/>
  <sheetViews>
    <sheetView topLeftCell="A13" zoomScale="160" zoomScaleNormal="160" zoomScaleSheetLayoutView="130" workbookViewId="0">
      <selection activeCell="A2" sqref="A2"/>
    </sheetView>
  </sheetViews>
  <sheetFormatPr defaultRowHeight="15"/>
  <cols>
    <col min="1" max="1" width="33.6640625" customWidth="1"/>
    <col min="5" max="5" width="7.88671875" customWidth="1"/>
  </cols>
  <sheetData>
    <row r="1" spans="1:6">
      <c r="A1" s="64" t="s">
        <v>375</v>
      </c>
      <c r="B1" s="64"/>
      <c r="C1" s="64"/>
      <c r="D1" s="64"/>
      <c r="E1" s="64"/>
      <c r="F1" s="64"/>
    </row>
    <row r="2" spans="1:6">
      <c r="A2" s="5"/>
      <c r="B2" s="5"/>
      <c r="C2" s="5"/>
      <c r="D2" s="5"/>
      <c r="E2" s="5"/>
      <c r="F2" s="5"/>
    </row>
    <row r="3" spans="1:6">
      <c r="A3" s="46" t="s">
        <v>366</v>
      </c>
      <c r="B3" s="5"/>
      <c r="C3" s="5"/>
      <c r="D3" s="5"/>
      <c r="E3" s="5"/>
      <c r="F3" s="5"/>
    </row>
    <row r="4" spans="1:6">
      <c r="A4" s="5" t="s">
        <v>40</v>
      </c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69" t="s">
        <v>41</v>
      </c>
      <c r="B6" s="70" t="s">
        <v>42</v>
      </c>
      <c r="C6" s="70"/>
      <c r="D6" s="69" t="s">
        <v>45</v>
      </c>
      <c r="E6" s="69" t="s">
        <v>46</v>
      </c>
      <c r="F6" s="69" t="s">
        <v>47</v>
      </c>
    </row>
    <row r="7" spans="1:6" ht="25.5">
      <c r="A7" s="69"/>
      <c r="B7" s="51" t="s">
        <v>43</v>
      </c>
      <c r="C7" s="51" t="s">
        <v>44</v>
      </c>
      <c r="D7" s="69"/>
      <c r="E7" s="69"/>
      <c r="F7" s="69"/>
    </row>
    <row r="8" spans="1:6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</row>
    <row r="9" spans="1:6" ht="38.25">
      <c r="A9" s="16" t="s">
        <v>72</v>
      </c>
      <c r="B9" s="49" t="s">
        <v>349</v>
      </c>
      <c r="C9" s="49" t="s">
        <v>343</v>
      </c>
      <c r="D9" s="49" t="s">
        <v>343</v>
      </c>
      <c r="E9" s="49" t="s">
        <v>343</v>
      </c>
      <c r="F9" s="49">
        <v>2</v>
      </c>
    </row>
    <row r="10" spans="1:6">
      <c r="A10" s="14" t="s">
        <v>49</v>
      </c>
      <c r="B10" s="49"/>
      <c r="C10" s="49"/>
      <c r="D10" s="49"/>
      <c r="E10" s="49"/>
      <c r="F10" s="49"/>
    </row>
    <row r="11" spans="1:6" ht="63.75">
      <c r="A11" s="16" t="s">
        <v>73</v>
      </c>
      <c r="B11" s="49">
        <v>5</v>
      </c>
      <c r="C11" s="49">
        <v>5</v>
      </c>
      <c r="D11" s="49">
        <v>100</v>
      </c>
      <c r="E11" s="49" t="s">
        <v>70</v>
      </c>
      <c r="F11" s="49">
        <v>2</v>
      </c>
    </row>
    <row r="12" spans="1:6" ht="51">
      <c r="A12" s="16" t="s">
        <v>74</v>
      </c>
      <c r="B12" s="49" t="s">
        <v>349</v>
      </c>
      <c r="C12" s="49" t="s">
        <v>349</v>
      </c>
      <c r="D12" s="49">
        <v>100</v>
      </c>
      <c r="E12" s="49" t="s">
        <v>70</v>
      </c>
      <c r="F12" s="49">
        <v>2</v>
      </c>
    </row>
    <row r="13" spans="1:6" ht="51">
      <c r="A13" s="16" t="s">
        <v>75</v>
      </c>
      <c r="B13" s="49">
        <v>30</v>
      </c>
      <c r="C13" s="49">
        <v>30</v>
      </c>
      <c r="D13" s="49">
        <v>100</v>
      </c>
      <c r="E13" s="49"/>
      <c r="F13" s="49">
        <v>2</v>
      </c>
    </row>
    <row r="14" spans="1:6">
      <c r="A14" s="14" t="s">
        <v>76</v>
      </c>
      <c r="B14" s="49">
        <v>30</v>
      </c>
      <c r="C14" s="49">
        <v>30</v>
      </c>
      <c r="D14" s="49">
        <v>100</v>
      </c>
      <c r="E14" s="49"/>
      <c r="F14" s="49">
        <v>2</v>
      </c>
    </row>
    <row r="15" spans="1:6" ht="102">
      <c r="A15" s="16" t="s">
        <v>77</v>
      </c>
      <c r="B15" s="49">
        <v>0</v>
      </c>
      <c r="C15" s="49">
        <v>0</v>
      </c>
      <c r="D15" s="49">
        <v>100</v>
      </c>
      <c r="E15" s="49" t="s">
        <v>70</v>
      </c>
      <c r="F15" s="49">
        <v>0.5</v>
      </c>
    </row>
    <row r="16" spans="1:6" ht="51">
      <c r="A16" s="16" t="s">
        <v>78</v>
      </c>
      <c r="B16" s="49">
        <v>0</v>
      </c>
      <c r="C16" s="49">
        <v>0</v>
      </c>
      <c r="D16" s="49">
        <v>100</v>
      </c>
      <c r="E16" s="49"/>
      <c r="F16" s="49">
        <v>0.2</v>
      </c>
    </row>
    <row r="17" spans="1:6" ht="51">
      <c r="A17" s="16" t="s">
        <v>79</v>
      </c>
      <c r="B17" s="49">
        <v>0</v>
      </c>
      <c r="C17" s="49">
        <v>0</v>
      </c>
      <c r="D17" s="49">
        <v>100</v>
      </c>
      <c r="E17" s="49" t="s">
        <v>70</v>
      </c>
      <c r="F17" s="49">
        <v>0.2</v>
      </c>
    </row>
    <row r="18" spans="1:6" ht="38.25">
      <c r="A18" s="16" t="s">
        <v>80</v>
      </c>
      <c r="B18" s="49">
        <v>5</v>
      </c>
      <c r="C18" s="49">
        <v>5</v>
      </c>
      <c r="D18" s="49">
        <v>100</v>
      </c>
      <c r="E18" s="49"/>
      <c r="F18" s="55">
        <v>0.5</v>
      </c>
    </row>
    <row r="19" spans="1:6">
      <c r="A19" s="14" t="s">
        <v>49</v>
      </c>
      <c r="B19" s="49"/>
      <c r="C19" s="49"/>
      <c r="D19" s="49"/>
      <c r="E19" s="49"/>
      <c r="F19" s="49"/>
    </row>
    <row r="20" spans="1:6" ht="63.75">
      <c r="A20" s="16" t="s">
        <v>81</v>
      </c>
      <c r="B20" s="49">
        <v>1</v>
      </c>
      <c r="C20" s="49">
        <v>1</v>
      </c>
      <c r="D20" s="49">
        <v>100</v>
      </c>
      <c r="E20" s="49" t="s">
        <v>69</v>
      </c>
      <c r="F20" s="49">
        <v>0.5</v>
      </c>
    </row>
    <row r="21" spans="1:6" ht="102">
      <c r="A21" s="16" t="s">
        <v>82</v>
      </c>
      <c r="B21" s="49">
        <v>0</v>
      </c>
      <c r="C21" s="49">
        <v>0</v>
      </c>
      <c r="D21" s="49">
        <v>100</v>
      </c>
      <c r="E21" s="49" t="s">
        <v>70</v>
      </c>
      <c r="F21" s="49">
        <v>0.5</v>
      </c>
    </row>
    <row r="22" spans="1:6" ht="51">
      <c r="A22" s="16" t="s">
        <v>83</v>
      </c>
      <c r="B22" s="49">
        <v>0</v>
      </c>
      <c r="C22" s="49">
        <v>0</v>
      </c>
      <c r="D22" s="49">
        <v>100</v>
      </c>
      <c r="E22" s="49" t="s">
        <v>70</v>
      </c>
      <c r="F22" s="49">
        <v>0.2</v>
      </c>
    </row>
    <row r="23" spans="1:6" ht="63.75">
      <c r="A23" s="16" t="s">
        <v>84</v>
      </c>
      <c r="B23" s="49">
        <v>0</v>
      </c>
      <c r="C23" s="49">
        <v>0</v>
      </c>
      <c r="D23" s="49">
        <v>100</v>
      </c>
      <c r="E23" s="49"/>
      <c r="F23" s="49">
        <v>0.2</v>
      </c>
    </row>
    <row r="24" spans="1:6">
      <c r="A24" s="14" t="s">
        <v>85</v>
      </c>
      <c r="B24" s="49" t="s">
        <v>349</v>
      </c>
      <c r="C24" s="49" t="s">
        <v>349</v>
      </c>
      <c r="D24" s="49" t="s">
        <v>349</v>
      </c>
      <c r="E24" s="49" t="s">
        <v>349</v>
      </c>
      <c r="F24" s="54">
        <v>0.58571428571428574</v>
      </c>
    </row>
    <row r="25" spans="1:6">
      <c r="A25" s="5"/>
      <c r="B25" s="5"/>
      <c r="C25" s="5"/>
      <c r="D25" s="5"/>
      <c r="E25" s="5"/>
      <c r="F25" s="5"/>
    </row>
    <row r="26" spans="1:6">
      <c r="A26" s="11"/>
      <c r="B26" s="5"/>
      <c r="C26" s="5"/>
      <c r="D26" s="5"/>
      <c r="E26" s="5"/>
      <c r="F26" s="5"/>
    </row>
    <row r="27" spans="1:6">
      <c r="A27" s="52" t="s">
        <v>351</v>
      </c>
      <c r="B27" s="52"/>
      <c r="C27" s="52"/>
      <c r="D27" s="52"/>
      <c r="E27" s="52"/>
      <c r="F27" s="5"/>
    </row>
    <row r="28" spans="1:6">
      <c r="A28" s="5" t="s">
        <v>345</v>
      </c>
      <c r="B28" s="5"/>
      <c r="C28" s="5"/>
      <c r="D28" s="5"/>
      <c r="E28" s="5"/>
      <c r="F28" s="5"/>
    </row>
    <row r="29" spans="1:6">
      <c r="A29" s="22"/>
      <c r="B29" s="5"/>
      <c r="C29" s="5"/>
      <c r="D29" s="5"/>
      <c r="E29" s="5"/>
      <c r="F29" s="5"/>
    </row>
  </sheetData>
  <mergeCells count="6">
    <mergeCell ref="A1:F1"/>
    <mergeCell ref="A6:A7"/>
    <mergeCell ref="B6:C6"/>
    <mergeCell ref="D6:D7"/>
    <mergeCell ref="E6:E7"/>
    <mergeCell ref="F6:F7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0"/>
  <sheetViews>
    <sheetView topLeftCell="A28" zoomScale="145" zoomScaleNormal="145" zoomScaleSheetLayoutView="130" workbookViewId="0">
      <selection activeCell="A3" sqref="A3"/>
    </sheetView>
  </sheetViews>
  <sheetFormatPr defaultRowHeight="15"/>
  <cols>
    <col min="1" max="1" width="33.6640625" customWidth="1"/>
  </cols>
  <sheetData>
    <row r="1" spans="1:6">
      <c r="A1" s="64" t="s">
        <v>86</v>
      </c>
      <c r="B1" s="64"/>
      <c r="C1" s="64"/>
      <c r="D1" s="64"/>
      <c r="E1" s="64"/>
      <c r="F1" s="64"/>
    </row>
    <row r="2" spans="1:6">
      <c r="A2" s="64" t="s">
        <v>376</v>
      </c>
      <c r="B2" s="64"/>
      <c r="C2" s="64"/>
      <c r="D2" s="64"/>
      <c r="E2" s="64"/>
      <c r="F2" s="64"/>
    </row>
    <row r="3" spans="1:6">
      <c r="A3" s="5"/>
      <c r="B3" s="5"/>
      <c r="C3" s="5"/>
      <c r="D3" s="5"/>
      <c r="E3" s="5"/>
      <c r="F3" s="5"/>
    </row>
    <row r="4" spans="1:6">
      <c r="A4" s="46" t="s">
        <v>366</v>
      </c>
      <c r="B4" s="5"/>
      <c r="C4" s="5"/>
      <c r="D4" s="5"/>
      <c r="E4" s="5"/>
      <c r="F4" s="5"/>
    </row>
    <row r="5" spans="1:6">
      <c r="A5" s="5" t="s">
        <v>40</v>
      </c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69" t="s">
        <v>41</v>
      </c>
      <c r="B7" s="70" t="s">
        <v>42</v>
      </c>
      <c r="C7" s="70"/>
      <c r="D7" s="69" t="s">
        <v>45</v>
      </c>
      <c r="E7" s="69" t="s">
        <v>46</v>
      </c>
      <c r="F7" s="69" t="s">
        <v>47</v>
      </c>
    </row>
    <row r="8" spans="1:6" ht="25.5">
      <c r="A8" s="69"/>
      <c r="B8" s="51" t="s">
        <v>43</v>
      </c>
      <c r="C8" s="51" t="s">
        <v>44</v>
      </c>
      <c r="D8" s="69"/>
      <c r="E8" s="69"/>
      <c r="F8" s="69"/>
    </row>
    <row r="9" spans="1:6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</row>
    <row r="10" spans="1:6" ht="63.75">
      <c r="A10" s="16" t="s">
        <v>87</v>
      </c>
      <c r="B10" s="49">
        <v>1</v>
      </c>
      <c r="C10" s="49">
        <v>1</v>
      </c>
      <c r="D10" s="49">
        <v>100</v>
      </c>
      <c r="E10" s="49" t="s">
        <v>69</v>
      </c>
      <c r="F10" s="49">
        <v>2</v>
      </c>
    </row>
    <row r="11" spans="1:6" ht="25.5">
      <c r="A11" s="16" t="s">
        <v>88</v>
      </c>
      <c r="B11" s="49" t="s">
        <v>349</v>
      </c>
      <c r="C11" s="49" t="s">
        <v>349</v>
      </c>
      <c r="D11" s="49" t="s">
        <v>349</v>
      </c>
      <c r="E11" s="49" t="s">
        <v>349</v>
      </c>
      <c r="F11" s="49">
        <v>2</v>
      </c>
    </row>
    <row r="12" spans="1:6">
      <c r="A12" s="14" t="s">
        <v>49</v>
      </c>
      <c r="B12" s="49"/>
      <c r="C12" s="49"/>
      <c r="D12" s="49"/>
      <c r="E12" s="49"/>
      <c r="F12" s="49"/>
    </row>
    <row r="13" spans="1:6" ht="76.5">
      <c r="A13" s="16" t="s">
        <v>89</v>
      </c>
      <c r="B13" s="49">
        <v>0</v>
      </c>
      <c r="C13" s="49">
        <v>0</v>
      </c>
      <c r="D13" s="49">
        <v>0</v>
      </c>
      <c r="E13" s="49" t="s">
        <v>70</v>
      </c>
      <c r="F13" s="49">
        <v>1</v>
      </c>
    </row>
    <row r="14" spans="1:6" ht="76.5">
      <c r="A14" s="16" t="s">
        <v>90</v>
      </c>
      <c r="B14" s="49">
        <v>0</v>
      </c>
      <c r="C14" s="49">
        <v>0</v>
      </c>
      <c r="D14" s="49">
        <v>0</v>
      </c>
      <c r="E14" s="49" t="s">
        <v>69</v>
      </c>
      <c r="F14" s="49">
        <v>3</v>
      </c>
    </row>
    <row r="15" spans="1:6" ht="102">
      <c r="A15" s="16" t="s">
        <v>91</v>
      </c>
      <c r="B15" s="49">
        <v>0</v>
      </c>
      <c r="C15" s="49">
        <v>0</v>
      </c>
      <c r="D15" s="49">
        <v>0</v>
      </c>
      <c r="E15" s="49" t="s">
        <v>70</v>
      </c>
      <c r="F15" s="49">
        <v>1</v>
      </c>
    </row>
    <row r="16" spans="1:6" ht="89.25">
      <c r="A16" s="16" t="s">
        <v>92</v>
      </c>
      <c r="B16" s="49">
        <v>0</v>
      </c>
      <c r="C16" s="49">
        <v>0</v>
      </c>
      <c r="D16" s="49">
        <v>0</v>
      </c>
      <c r="E16" s="49" t="s">
        <v>70</v>
      </c>
      <c r="F16" s="49">
        <v>1</v>
      </c>
    </row>
    <row r="17" spans="1:6" ht="63.75">
      <c r="A17" s="16" t="s">
        <v>93</v>
      </c>
      <c r="B17" s="49">
        <v>0</v>
      </c>
      <c r="C17" s="49">
        <v>0</v>
      </c>
      <c r="D17" s="49">
        <v>0</v>
      </c>
      <c r="E17" s="49" t="s">
        <v>69</v>
      </c>
      <c r="F17" s="49">
        <v>3</v>
      </c>
    </row>
    <row r="18" spans="1:6" ht="51">
      <c r="A18" s="16" t="s">
        <v>94</v>
      </c>
      <c r="B18" s="49">
        <v>1</v>
      </c>
      <c r="C18" s="49">
        <v>1</v>
      </c>
      <c r="D18" s="49">
        <v>100</v>
      </c>
      <c r="E18" s="49" t="s">
        <v>69</v>
      </c>
      <c r="F18" s="49">
        <v>3</v>
      </c>
    </row>
    <row r="19" spans="1:6" ht="25.5">
      <c r="A19" s="16" t="s">
        <v>95</v>
      </c>
      <c r="B19" s="49" t="s">
        <v>349</v>
      </c>
      <c r="C19" s="49" t="s">
        <v>349</v>
      </c>
      <c r="D19" s="49" t="s">
        <v>349</v>
      </c>
      <c r="E19" s="49" t="s">
        <v>349</v>
      </c>
      <c r="F19" s="49">
        <v>2.5</v>
      </c>
    </row>
    <row r="20" spans="1:6">
      <c r="A20" s="14" t="s">
        <v>49</v>
      </c>
      <c r="B20" s="49"/>
      <c r="C20" s="49"/>
      <c r="D20" s="49"/>
      <c r="E20" s="49"/>
      <c r="F20" s="49"/>
    </row>
    <row r="21" spans="1:6" ht="38.25">
      <c r="A21" s="16" t="s">
        <v>96</v>
      </c>
      <c r="B21" s="49">
        <v>5</v>
      </c>
      <c r="C21" s="49">
        <v>5</v>
      </c>
      <c r="D21" s="49">
        <v>100</v>
      </c>
      <c r="E21" s="49" t="s">
        <v>70</v>
      </c>
      <c r="F21" s="49">
        <v>2</v>
      </c>
    </row>
    <row r="22" spans="1:6" ht="51">
      <c r="A22" s="16" t="s">
        <v>97</v>
      </c>
      <c r="B22" s="49" t="s">
        <v>349</v>
      </c>
      <c r="C22" s="49" t="s">
        <v>349</v>
      </c>
      <c r="D22" s="49">
        <v>0</v>
      </c>
      <c r="E22" s="49" t="s">
        <v>69</v>
      </c>
      <c r="F22" s="49">
        <v>3</v>
      </c>
    </row>
    <row r="23" spans="1:6" ht="25.5">
      <c r="A23" s="16" t="s">
        <v>98</v>
      </c>
      <c r="B23" s="49">
        <v>0</v>
      </c>
      <c r="C23" s="49">
        <v>0</v>
      </c>
      <c r="D23" s="49">
        <v>0</v>
      </c>
      <c r="E23" s="49" t="s">
        <v>349</v>
      </c>
      <c r="F23" s="49" t="s">
        <v>349</v>
      </c>
    </row>
    <row r="24" spans="1:6" ht="25.5">
      <c r="A24" s="16" t="s">
        <v>99</v>
      </c>
      <c r="B24" s="49">
        <v>0</v>
      </c>
      <c r="C24" s="49">
        <v>0</v>
      </c>
      <c r="D24" s="49">
        <v>0</v>
      </c>
      <c r="E24" s="49" t="s">
        <v>349</v>
      </c>
      <c r="F24" s="49" t="s">
        <v>349</v>
      </c>
    </row>
    <row r="25" spans="1:6" ht="25.5">
      <c r="A25" s="16" t="s">
        <v>100</v>
      </c>
      <c r="B25" s="49">
        <v>0</v>
      </c>
      <c r="C25" s="49">
        <v>0</v>
      </c>
      <c r="D25" s="49">
        <v>0</v>
      </c>
      <c r="E25" s="49" t="s">
        <v>349</v>
      </c>
      <c r="F25" s="49" t="s">
        <v>349</v>
      </c>
    </row>
    <row r="26" spans="1:6" ht="25.5">
      <c r="A26" s="16" t="s">
        <v>101</v>
      </c>
      <c r="B26" s="49">
        <v>0</v>
      </c>
      <c r="C26" s="49">
        <v>0</v>
      </c>
      <c r="D26" s="49">
        <v>0</v>
      </c>
      <c r="E26" s="49" t="s">
        <v>70</v>
      </c>
      <c r="F26" s="49">
        <v>1</v>
      </c>
    </row>
    <row r="27" spans="1:6" ht="51">
      <c r="A27" s="16" t="s">
        <v>102</v>
      </c>
      <c r="B27" s="49">
        <v>0</v>
      </c>
      <c r="C27" s="49">
        <v>0</v>
      </c>
      <c r="D27" s="49">
        <v>0</v>
      </c>
      <c r="E27" s="49" t="s">
        <v>70</v>
      </c>
      <c r="F27" s="49">
        <v>1</v>
      </c>
    </row>
    <row r="28" spans="1:6" ht="63.75">
      <c r="A28" s="16" t="s">
        <v>103</v>
      </c>
      <c r="B28" s="49" t="s">
        <v>349</v>
      </c>
      <c r="C28" s="49" t="s">
        <v>349</v>
      </c>
      <c r="D28" s="49" t="s">
        <v>349</v>
      </c>
      <c r="E28" s="49" t="s">
        <v>349</v>
      </c>
      <c r="F28" s="49">
        <v>2</v>
      </c>
    </row>
    <row r="29" spans="1:6">
      <c r="A29" s="14" t="s">
        <v>49</v>
      </c>
      <c r="B29" s="49"/>
      <c r="C29" s="49"/>
      <c r="D29" s="49"/>
      <c r="E29" s="49"/>
      <c r="F29" s="49"/>
    </row>
    <row r="30" spans="1:6" ht="51">
      <c r="A30" s="16" t="s">
        <v>104</v>
      </c>
      <c r="B30" s="49">
        <v>0</v>
      </c>
      <c r="C30" s="49">
        <v>0</v>
      </c>
      <c r="D30" s="49">
        <v>0</v>
      </c>
      <c r="E30" s="49" t="s">
        <v>70</v>
      </c>
      <c r="F30" s="49">
        <v>1</v>
      </c>
    </row>
    <row r="31" spans="1:6" ht="102">
      <c r="A31" s="16" t="s">
        <v>105</v>
      </c>
      <c r="B31" s="49">
        <v>0</v>
      </c>
      <c r="C31" s="49">
        <v>0</v>
      </c>
      <c r="D31" s="49">
        <v>0</v>
      </c>
      <c r="E31" s="49" t="s">
        <v>69</v>
      </c>
      <c r="F31" s="49">
        <v>3</v>
      </c>
    </row>
    <row r="32" spans="1:6" ht="25.5">
      <c r="A32" s="16" t="s">
        <v>106</v>
      </c>
      <c r="B32" s="49" t="s">
        <v>349</v>
      </c>
      <c r="C32" s="49" t="s">
        <v>349</v>
      </c>
      <c r="D32" s="49" t="s">
        <v>349</v>
      </c>
      <c r="E32" s="49" t="s">
        <v>349</v>
      </c>
      <c r="F32" s="56">
        <v>1.9</v>
      </c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2" t="s">
        <v>351</v>
      </c>
      <c r="B35" s="52"/>
      <c r="C35" s="52"/>
      <c r="D35" s="52"/>
      <c r="E35" s="52"/>
      <c r="F35" s="5"/>
    </row>
    <row r="36" spans="1:6">
      <c r="A36" s="5" t="s">
        <v>345</v>
      </c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 t="s">
        <v>18</v>
      </c>
      <c r="B38" s="5"/>
      <c r="C38" s="5"/>
      <c r="D38" s="5"/>
      <c r="E38" s="5"/>
      <c r="F38" s="5"/>
    </row>
    <row r="39" spans="1:6" ht="29.25" customHeight="1">
      <c r="A39" s="65" t="s">
        <v>107</v>
      </c>
      <c r="B39" s="65"/>
      <c r="C39" s="65"/>
      <c r="D39" s="65"/>
      <c r="E39" s="65"/>
      <c r="F39" s="65"/>
    </row>
    <row r="40" spans="1:6">
      <c r="A40" s="5"/>
      <c r="B40" s="5"/>
      <c r="C40" s="5"/>
      <c r="D40" s="5"/>
      <c r="E40" s="5"/>
      <c r="F40" s="5"/>
    </row>
  </sheetData>
  <mergeCells count="8">
    <mergeCell ref="A39:F39"/>
    <mergeCell ref="A1:F1"/>
    <mergeCell ref="A2:F2"/>
    <mergeCell ref="A7:A8"/>
    <mergeCell ref="B7:C7"/>
    <mergeCell ref="D7:D8"/>
    <mergeCell ref="E7:E8"/>
    <mergeCell ref="F7:F8"/>
  </mergeCells>
  <pageMargins left="0.7" right="0.7" top="0.75" bottom="0.75" header="0.3" footer="0.3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9"/>
  <sheetViews>
    <sheetView view="pageBreakPreview" zoomScale="130" zoomScaleSheetLayoutView="130" workbookViewId="0">
      <selection activeCell="C53" sqref="C53"/>
    </sheetView>
  </sheetViews>
  <sheetFormatPr defaultRowHeight="15"/>
  <cols>
    <col min="1" max="1" width="40.88671875" customWidth="1"/>
  </cols>
  <sheetData>
    <row r="1" spans="1:6">
      <c r="A1" s="64" t="s">
        <v>108</v>
      </c>
      <c r="B1" s="64"/>
      <c r="C1" s="64"/>
      <c r="D1" s="64"/>
      <c r="E1" s="64"/>
      <c r="F1" s="64"/>
    </row>
    <row r="2" spans="1:6">
      <c r="A2" s="64" t="s">
        <v>245</v>
      </c>
      <c r="B2" s="64"/>
      <c r="C2" s="64"/>
      <c r="D2" s="64"/>
      <c r="E2" s="64"/>
      <c r="F2" s="64"/>
    </row>
    <row r="3" spans="1:6">
      <c r="A3" s="64" t="s">
        <v>109</v>
      </c>
      <c r="B3" s="64"/>
      <c r="C3" s="64"/>
      <c r="D3" s="64"/>
      <c r="E3" s="64"/>
      <c r="F3" s="64"/>
    </row>
    <row r="4" spans="1:6">
      <c r="A4" s="64" t="s">
        <v>342</v>
      </c>
      <c r="B4" s="64"/>
      <c r="C4" s="64"/>
      <c r="D4" s="64"/>
      <c r="E4" s="64"/>
      <c r="F4" s="64"/>
    </row>
    <row r="5" spans="1:6">
      <c r="A5" s="64" t="s">
        <v>341</v>
      </c>
      <c r="B5" s="64"/>
      <c r="C5" s="64"/>
      <c r="D5" s="64"/>
      <c r="E5" s="64"/>
      <c r="F5" s="64"/>
    </row>
    <row r="6" spans="1:6">
      <c r="A6" s="64" t="s">
        <v>340</v>
      </c>
      <c r="B6" s="64"/>
      <c r="C6" s="64"/>
      <c r="D6" s="64"/>
      <c r="E6" s="64"/>
      <c r="F6" s="64"/>
    </row>
    <row r="7" spans="1:6">
      <c r="A7" s="5"/>
      <c r="B7" s="5"/>
      <c r="C7" s="5"/>
      <c r="D7" s="5"/>
      <c r="E7" s="5"/>
      <c r="F7" s="5"/>
    </row>
    <row r="8" spans="1:6">
      <c r="A8" s="46" t="s">
        <v>365</v>
      </c>
      <c r="B8" s="5"/>
      <c r="C8" s="5"/>
      <c r="D8" s="5"/>
      <c r="E8" s="5"/>
      <c r="F8" s="5"/>
    </row>
    <row r="9" spans="1:6">
      <c r="A9" s="5" t="s">
        <v>40</v>
      </c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14" t="s">
        <v>26</v>
      </c>
      <c r="B11" s="73" t="s">
        <v>29</v>
      </c>
      <c r="C11" s="73"/>
      <c r="D11" s="73"/>
      <c r="E11" s="73"/>
      <c r="F11" s="73"/>
    </row>
    <row r="12" spans="1:6" ht="25.5">
      <c r="A12" s="16" t="s">
        <v>110</v>
      </c>
      <c r="B12" s="17">
        <v>2015</v>
      </c>
      <c r="C12" s="17">
        <v>2016</v>
      </c>
      <c r="D12" s="17">
        <v>2017</v>
      </c>
      <c r="E12" s="17">
        <v>2018</v>
      </c>
      <c r="F12" s="17">
        <v>2019</v>
      </c>
    </row>
    <row r="13" spans="1:6">
      <c r="A13" s="14" t="s">
        <v>111</v>
      </c>
      <c r="B13" s="14">
        <v>1.86</v>
      </c>
      <c r="C13" s="14">
        <v>1.86</v>
      </c>
      <c r="D13" s="14">
        <v>1.86</v>
      </c>
      <c r="E13" s="14">
        <v>1.86</v>
      </c>
      <c r="F13" s="14">
        <v>1.86</v>
      </c>
    </row>
    <row r="14" spans="1:6">
      <c r="A14" s="14" t="s">
        <v>112</v>
      </c>
      <c r="B14" s="14">
        <v>30</v>
      </c>
      <c r="C14" s="14">
        <v>30</v>
      </c>
      <c r="D14" s="14">
        <v>30</v>
      </c>
      <c r="E14" s="14">
        <v>30</v>
      </c>
      <c r="F14" s="14">
        <v>30</v>
      </c>
    </row>
    <row r="15" spans="1:6">
      <c r="A15" s="14" t="s">
        <v>113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</row>
    <row r="16" spans="1:6">
      <c r="A16" s="14" t="s">
        <v>114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</row>
    <row r="17" spans="1:6">
      <c r="A17" s="14" t="s">
        <v>115</v>
      </c>
      <c r="B17" s="14">
        <v>4</v>
      </c>
      <c r="C17" s="14">
        <v>4</v>
      </c>
      <c r="D17" s="14">
        <v>4</v>
      </c>
      <c r="E17" s="14">
        <v>4</v>
      </c>
      <c r="F17" s="14">
        <v>4</v>
      </c>
    </row>
    <row r="18" spans="1:6">
      <c r="A18" s="14" t="s">
        <v>116</v>
      </c>
      <c r="B18" s="14">
        <v>2</v>
      </c>
      <c r="C18" s="14">
        <v>2</v>
      </c>
      <c r="D18" s="14">
        <v>2</v>
      </c>
      <c r="E18" s="14">
        <v>2</v>
      </c>
      <c r="F18" s="14">
        <v>2</v>
      </c>
    </row>
    <row r="19" spans="1:6">
      <c r="A19" s="14" t="s">
        <v>117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</row>
    <row r="20" spans="1:6">
      <c r="A20" s="14" t="s">
        <v>118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</row>
    <row r="21" spans="1:6">
      <c r="A21" s="14" t="s">
        <v>127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</row>
    <row r="22" spans="1:6">
      <c r="A22" s="14" t="s">
        <v>119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</row>
    <row r="23" spans="1:6">
      <c r="A23" s="14" t="s">
        <v>120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</row>
    <row r="24" spans="1:6">
      <c r="A24" s="24" t="s">
        <v>134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</row>
    <row r="25" spans="1:6">
      <c r="A25" s="24" t="s">
        <v>137</v>
      </c>
      <c r="B25" s="14">
        <v>50</v>
      </c>
      <c r="C25" s="14">
        <v>50</v>
      </c>
      <c r="D25" s="14">
        <v>50</v>
      </c>
      <c r="E25" s="14">
        <v>50</v>
      </c>
      <c r="F25" s="14">
        <v>50</v>
      </c>
    </row>
    <row r="26" spans="1:6">
      <c r="A26" s="24" t="s">
        <v>138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</row>
    <row r="27" spans="1:6">
      <c r="A27" s="24" t="s">
        <v>139</v>
      </c>
      <c r="B27" s="14">
        <v>0.59</v>
      </c>
      <c r="C27" s="14">
        <v>0.59</v>
      </c>
      <c r="D27" s="14">
        <v>0.59</v>
      </c>
      <c r="E27" s="14">
        <v>0.59</v>
      </c>
      <c r="F27" s="14">
        <v>0.59</v>
      </c>
    </row>
    <row r="28" spans="1:6">
      <c r="A28" s="14" t="s">
        <v>112</v>
      </c>
      <c r="B28" s="14">
        <v>5</v>
      </c>
      <c r="C28" s="14">
        <v>5</v>
      </c>
      <c r="D28" s="14">
        <v>5</v>
      </c>
      <c r="E28" s="14">
        <v>5</v>
      </c>
      <c r="F28" s="14">
        <v>5</v>
      </c>
    </row>
    <row r="29" spans="1:6">
      <c r="A29" s="14" t="s">
        <v>113</v>
      </c>
      <c r="B29" s="14">
        <v>30</v>
      </c>
      <c r="C29" s="14">
        <v>30</v>
      </c>
      <c r="D29" s="14">
        <v>30</v>
      </c>
      <c r="E29" s="14">
        <v>30</v>
      </c>
      <c r="F29" s="14">
        <v>30</v>
      </c>
    </row>
    <row r="30" spans="1:6">
      <c r="A30" s="14" t="s">
        <v>114</v>
      </c>
      <c r="B30" s="14">
        <v>30</v>
      </c>
      <c r="C30" s="14">
        <v>30</v>
      </c>
      <c r="D30" s="14">
        <v>30</v>
      </c>
      <c r="E30" s="14">
        <v>30</v>
      </c>
      <c r="F30" s="14">
        <v>30</v>
      </c>
    </row>
    <row r="31" spans="1:6">
      <c r="A31" s="14" t="s">
        <v>121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</row>
    <row r="32" spans="1:6">
      <c r="A32" s="14" t="s">
        <v>117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</row>
    <row r="33" spans="1:6">
      <c r="A33" s="14" t="s">
        <v>122</v>
      </c>
      <c r="B33" s="14">
        <v>1</v>
      </c>
      <c r="C33" s="14">
        <v>1</v>
      </c>
      <c r="D33" s="14">
        <v>1</v>
      </c>
      <c r="E33" s="14">
        <v>1</v>
      </c>
      <c r="F33" s="14">
        <v>1</v>
      </c>
    </row>
    <row r="34" spans="1:6">
      <c r="A34" s="14" t="s">
        <v>123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</row>
    <row r="35" spans="1:6">
      <c r="A35" s="14" t="s">
        <v>124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</row>
    <row r="36" spans="1:6">
      <c r="A36" s="14" t="s">
        <v>140</v>
      </c>
      <c r="B36" s="14">
        <v>1.9</v>
      </c>
      <c r="C36" s="14">
        <v>1.9</v>
      </c>
      <c r="D36" s="14">
        <v>1.9</v>
      </c>
      <c r="E36" s="14">
        <v>1.9</v>
      </c>
      <c r="F36" s="14">
        <v>1.9</v>
      </c>
    </row>
    <row r="37" spans="1:6">
      <c r="A37" s="14" t="s">
        <v>125</v>
      </c>
      <c r="B37" s="14">
        <v>1</v>
      </c>
      <c r="C37" s="14">
        <v>1</v>
      </c>
      <c r="D37" s="14">
        <v>1</v>
      </c>
      <c r="E37" s="14">
        <v>1</v>
      </c>
      <c r="F37" s="14">
        <v>1</v>
      </c>
    </row>
    <row r="38" spans="1:6">
      <c r="A38" s="14" t="s">
        <v>117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</row>
    <row r="39" spans="1:6">
      <c r="A39" s="14" t="s">
        <v>118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</row>
    <row r="40" spans="1:6">
      <c r="A40" s="14" t="s">
        <v>127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</row>
    <row r="41" spans="1:6">
      <c r="A41" s="14" t="s">
        <v>128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</row>
    <row r="42" spans="1:6">
      <c r="A42" s="14" t="s">
        <v>129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</row>
    <row r="43" spans="1:6">
      <c r="A43" s="14" t="s">
        <v>130</v>
      </c>
      <c r="B43" s="14">
        <v>1</v>
      </c>
      <c r="C43" s="14">
        <v>1</v>
      </c>
      <c r="D43" s="14">
        <v>1</v>
      </c>
      <c r="E43" s="14">
        <v>1</v>
      </c>
      <c r="F43" s="14">
        <v>1</v>
      </c>
    </row>
    <row r="44" spans="1:6">
      <c r="A44" s="14" t="s">
        <v>122</v>
      </c>
      <c r="B44" s="14">
        <v>5</v>
      </c>
      <c r="C44" s="14">
        <v>5</v>
      </c>
      <c r="D44" s="14">
        <v>5</v>
      </c>
      <c r="E44" s="14">
        <v>5</v>
      </c>
      <c r="F44" s="14">
        <v>5</v>
      </c>
    </row>
    <row r="45" spans="1:6">
      <c r="A45" s="14" t="s">
        <v>131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</row>
    <row r="46" spans="1:6">
      <c r="A46" s="14" t="s">
        <v>132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</row>
    <row r="47" spans="1:6">
      <c r="A47" s="14" t="s">
        <v>133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</row>
    <row r="48" spans="1:6">
      <c r="A48" s="14" t="s">
        <v>124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</row>
    <row r="49" spans="1:6">
      <c r="A49" s="14" t="s">
        <v>134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</row>
    <row r="50" spans="1:6">
      <c r="A50" s="14" t="s">
        <v>135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</row>
    <row r="51" spans="1:6" ht="38.25">
      <c r="A51" s="16" t="s">
        <v>136</v>
      </c>
      <c r="B51" s="14">
        <f>0.1*B13+0.7*B27+0.2*B36</f>
        <v>0.97899999999999998</v>
      </c>
      <c r="C51" s="14">
        <f t="shared" ref="C51:F51" si="0">0.1*C13+0.7*C27+0.2*C36</f>
        <v>0.97899999999999998</v>
      </c>
      <c r="D51" s="14">
        <f t="shared" si="0"/>
        <v>0.97899999999999998</v>
      </c>
      <c r="E51" s="14">
        <f t="shared" si="0"/>
        <v>0.97899999999999998</v>
      </c>
      <c r="F51" s="14">
        <f t="shared" si="0"/>
        <v>0.97899999999999998</v>
      </c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2" t="s">
        <v>351</v>
      </c>
      <c r="B54" s="52"/>
      <c r="C54" s="52"/>
      <c r="D54" s="52"/>
      <c r="E54" s="52"/>
      <c r="F54" s="5"/>
    </row>
    <row r="55" spans="1:6">
      <c r="A55" s="5" t="s">
        <v>345</v>
      </c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 t="s">
        <v>18</v>
      </c>
      <c r="B57" s="5"/>
      <c r="C57" s="5"/>
      <c r="D57" s="5"/>
      <c r="E57" s="5"/>
      <c r="F57" s="5"/>
    </row>
    <row r="58" spans="1:6" ht="33" customHeight="1">
      <c r="A58" s="65" t="s">
        <v>141</v>
      </c>
      <c r="B58" s="65"/>
      <c r="C58" s="65"/>
      <c r="D58" s="65"/>
      <c r="E58" s="65"/>
      <c r="F58" s="65"/>
    </row>
    <row r="59" spans="1:6" ht="33.75" customHeight="1">
      <c r="A59" s="65" t="s">
        <v>142</v>
      </c>
      <c r="B59" s="65"/>
      <c r="C59" s="65"/>
      <c r="D59" s="65"/>
      <c r="E59" s="65"/>
      <c r="F59" s="65"/>
    </row>
  </sheetData>
  <mergeCells count="9">
    <mergeCell ref="B11:F11"/>
    <mergeCell ref="A58:F58"/>
    <mergeCell ref="A59:F59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10</vt:i4>
      </vt:variant>
    </vt:vector>
  </HeadingPairs>
  <TitlesOfParts>
    <vt:vector size="34" baseType="lpstr">
      <vt:lpstr>Обложка</vt:lpstr>
      <vt:lpstr>1,1</vt:lpstr>
      <vt:lpstr>1,2</vt:lpstr>
      <vt:lpstr>1,3</vt:lpstr>
      <vt:lpstr>2,1 (2017)</vt:lpstr>
      <vt:lpstr>2,2</vt:lpstr>
      <vt:lpstr>2,2 (2017)</vt:lpstr>
      <vt:lpstr>2,3 (2017)</vt:lpstr>
      <vt:lpstr>2,4</vt:lpstr>
      <vt:lpstr>3,1</vt:lpstr>
      <vt:lpstr>3,2</vt:lpstr>
      <vt:lpstr>3,3</vt:lpstr>
      <vt:lpstr>4,1</vt:lpstr>
      <vt:lpstr>4,2</vt:lpstr>
      <vt:lpstr>5,1</vt:lpstr>
      <vt:lpstr>6,1 (2017)</vt:lpstr>
      <vt:lpstr>6,2 (2017)</vt:lpstr>
      <vt:lpstr>6,3 (2017)</vt:lpstr>
      <vt:lpstr>6,4</vt:lpstr>
      <vt:lpstr>7,1</vt:lpstr>
      <vt:lpstr>7,2</vt:lpstr>
      <vt:lpstr>8,1</vt:lpstr>
      <vt:lpstr>8,2</vt:lpstr>
      <vt:lpstr>8,3</vt:lpstr>
      <vt:lpstr>'1,1'!Область_печати</vt:lpstr>
      <vt:lpstr>'3,2'!Область_печати</vt:lpstr>
      <vt:lpstr>'3,3'!Область_печати</vt:lpstr>
      <vt:lpstr>'4,2'!Область_печати</vt:lpstr>
      <vt:lpstr>'6,1 (2017)'!Область_печати</vt:lpstr>
      <vt:lpstr>'6,2 (2017)'!Область_печати</vt:lpstr>
      <vt:lpstr>'6,3 (2017)'!Область_печати</vt:lpstr>
      <vt:lpstr>'7,2'!Область_печати</vt:lpstr>
      <vt:lpstr>'8,2'!Область_печати</vt:lpstr>
      <vt:lpstr>'8,3'!Область_печати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siz-sgeo-04</dc:creator>
  <cp:lastModifiedBy>siz-sgeo-04</cp:lastModifiedBy>
  <cp:lastPrinted>2018-03-22T13:15:49Z</cp:lastPrinted>
  <dcterms:created xsi:type="dcterms:W3CDTF">2014-04-03T07:04:59Z</dcterms:created>
  <dcterms:modified xsi:type="dcterms:W3CDTF">2018-03-22T13:56:15Z</dcterms:modified>
</cp:coreProperties>
</file>