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875" windowWidth="15300" windowHeight="4080" activeTab="2"/>
  </bookViews>
  <sheets>
    <sheet name="Лист1" sheetId="3" r:id="rId1"/>
    <sheet name="Лист2" sheetId="4" r:id="rId2"/>
    <sheet name="Листы3-5" sheetId="5" r:id="rId3"/>
    <sheet name="Листы15-18" sheetId="8" r:id="rId4"/>
  </sheets>
  <definedNames>
    <definedName name="_xlnm.Print_Titles" localSheetId="3">'Листы15-18'!$10:$14</definedName>
    <definedName name="_xlnm.Print_Titles" localSheetId="2">'Листы3-5'!$8:$10</definedName>
  </definedNames>
  <calcPr calcId="124519"/>
</workbook>
</file>

<file path=xl/calcChain.xml><?xml version="1.0" encoding="utf-8"?>
<calcChain xmlns="http://schemas.openxmlformats.org/spreadsheetml/2006/main">
  <c r="BF77" i="5"/>
  <c r="BF15"/>
  <c r="BF20" l="1"/>
  <c r="BF17"/>
  <c r="CX75"/>
  <c r="CB75"/>
  <c r="CX56" l="1"/>
  <c r="CX55"/>
  <c r="CB57"/>
  <c r="CB55"/>
  <c r="CB56"/>
  <c r="BF57"/>
  <c r="BF70" l="1"/>
  <c r="BF69"/>
  <c r="CB69" s="1"/>
  <c r="CB70" l="1"/>
  <c r="CX69"/>
  <c r="CX70" s="1"/>
  <c r="CB77"/>
  <c r="CX77"/>
  <c r="CX57"/>
</calcChain>
</file>

<file path=xl/sharedStrings.xml><?xml version="1.0" encoding="utf-8"?>
<sst xmlns="http://schemas.openxmlformats.org/spreadsheetml/2006/main" count="355" uniqueCount="260">
  <si>
    <t>к стандартам раскрытия информации субъектами оптового</t>
  </si>
  <si>
    <t>и розничных рынков электрической энергии,</t>
  </si>
  <si>
    <t>утв. постановлением Правительства РФ от 21 января 2004 г. № 24</t>
  </si>
  <si>
    <t>ПРЕДЛОЖЕНИЕ</t>
  </si>
  <si>
    <t>о размере цен (тарифов), долгосрочных параметров регулирования</t>
  </si>
  <si>
    <t>(вид цены (тарифа) на</t>
  </si>
  <si>
    <t>(расчетный период регулирования)</t>
  </si>
  <si>
    <t>год</t>
  </si>
  <si>
    <t>(полное и сокращенное наименование юридического лица)</t>
  </si>
  <si>
    <t>Приложение № 1</t>
  </si>
  <si>
    <t>к предложению о размере цен (тарифов),</t>
  </si>
  <si>
    <t>долгосрочных параметров регулирования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</si>
  <si>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</si>
  <si>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</si>
  <si>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</si>
  <si>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</si>
  <si>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</si>
  <si>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</si>
  <si>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</si>
  <si>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</si>
  <si>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</si>
  <si>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</si>
  <si>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</si>
  <si>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Приложение № 2</t>
  </si>
  <si>
    <t>Раздел 2. Основные показатели деятельности организаций, относящихся к субъектам естественных монополий,</t>
  </si>
  <si>
    <t>№</t>
  </si>
  <si>
    <t>п/п</t>
  </si>
  <si>
    <t>Наименование показателей</t>
  </si>
  <si>
    <t>Единица</t>
  </si>
  <si>
    <t>измерения</t>
  </si>
  <si>
    <t>Фактические показатели</t>
  </si>
  <si>
    <t>за год, предшествующий</t>
  </si>
  <si>
    <t>базовому периоду</t>
  </si>
  <si>
    <t>Предложения</t>
  </si>
  <si>
    <t>на расчетный период</t>
  </si>
  <si>
    <t>регулирования</t>
  </si>
  <si>
    <t>Показатели,</t>
  </si>
  <si>
    <t>утвержденные</t>
  </si>
  <si>
    <t>1.</t>
  </si>
  <si>
    <t>Показатели эффективности</t>
  </si>
  <si>
    <t>деятельности организации</t>
  </si>
  <si>
    <t>Выручка</t>
  </si>
  <si>
    <t>Прибыль (убыток) от продаж</t>
  </si>
  <si>
    <t>EBITDA (прибыль до процентов,</t>
  </si>
  <si>
    <t>налогов и амортизации)</t>
  </si>
  <si>
    <t>1.1.</t>
  </si>
  <si>
    <t>тыс. рублей</t>
  </si>
  <si>
    <t>1.2.</t>
  </si>
  <si>
    <t>1.3.</t>
  </si>
  <si>
    <t>1.4.</t>
  </si>
  <si>
    <t>Чистая прибыль (убыток)</t>
  </si>
  <si>
    <t>2.</t>
  </si>
  <si>
    <t>Показатели рентабельности</t>
  </si>
  <si>
    <t>организации</t>
  </si>
  <si>
    <t>2.1.</t>
  </si>
  <si>
    <t>Рентабельность продаж (величина</t>
  </si>
  <si>
    <t>прибыли от продаж в каждом рубле</t>
  </si>
  <si>
    <t>выручки). Нормальное значение для</t>
  </si>
  <si>
    <t>данной отрасли от 9 процентов и</t>
  </si>
  <si>
    <t>более</t>
  </si>
  <si>
    <t>процент</t>
  </si>
  <si>
    <t>3.</t>
  </si>
  <si>
    <t>Показатели регулируемых видов</t>
  </si>
  <si>
    <t>3.1.</t>
  </si>
  <si>
    <t>Расчетный объем услуг в части</t>
  </si>
  <si>
    <t>МВт</t>
  </si>
  <si>
    <t>3.2.</t>
  </si>
  <si>
    <t>3.3.</t>
  </si>
  <si>
    <t>3.4.</t>
  </si>
  <si>
    <t>Объем полезного отпуска</t>
  </si>
  <si>
    <t>тыс. кВт·ч</t>
  </si>
  <si>
    <t>3.5.</t>
  </si>
  <si>
    <t>Объем полезного отпуска электроэнер-</t>
  </si>
  <si>
    <t>гии населению и приравненным</t>
  </si>
  <si>
    <t>3.6.</t>
  </si>
  <si>
    <t>Норматив потерь электрической</t>
  </si>
  <si>
    <t>энергии (с указанием реквизитов</t>
  </si>
  <si>
    <t>приказа Минэнерго России, которым</t>
  </si>
  <si>
    <t>3.7.</t>
  </si>
  <si>
    <t>Реквизиты программы энергоэффек-</t>
  </si>
  <si>
    <t>тивности (кем утверждена, дата</t>
  </si>
  <si>
    <t>утверждения, номер приказа)</t>
  </si>
  <si>
    <t>3.8.</t>
  </si>
  <si>
    <t>Суммарный объем производства и</t>
  </si>
  <si>
    <t>потребления электрической энергии</t>
  </si>
  <si>
    <t>участниками оптового рынка</t>
  </si>
  <si>
    <t>МВт·ч</t>
  </si>
  <si>
    <t>4.</t>
  </si>
  <si>
    <t>Необходимая валовая выручка</t>
  </si>
  <si>
    <t>по регулируемым видам деятельности</t>
  </si>
  <si>
    <t>организации — всего</t>
  </si>
  <si>
    <t>4.1.</t>
  </si>
  <si>
    <t>Расходы, связанные с производством</t>
  </si>
  <si>
    <t>в том числе:</t>
  </si>
  <si>
    <t>оплата труда</t>
  </si>
  <si>
    <t>материальные затраты</t>
  </si>
  <si>
    <t>4.2.</t>
  </si>
  <si>
    <t>Расходы, за исключением указанных</t>
  </si>
  <si>
    <t>4.3.</t>
  </si>
  <si>
    <t>Выпадающие, излишние доходы</t>
  </si>
  <si>
    <t>(расходы) прошлых лет</t>
  </si>
  <si>
    <t>4.4.</t>
  </si>
  <si>
    <t>Инвестиции, осуществляемые за счет</t>
  </si>
  <si>
    <t>тарифных источников</t>
  </si>
  <si>
    <t>4.4.1.</t>
  </si>
  <si>
    <t>Реквизиты инвестиционной</t>
  </si>
  <si>
    <t>программы (кем утверждена, дата</t>
  </si>
  <si>
    <t>Справочно:</t>
  </si>
  <si>
    <t>у. е.</t>
  </si>
  <si>
    <t>Операционные расходы на условную</t>
  </si>
  <si>
    <t>(у. е.)</t>
  </si>
  <si>
    <t>5.</t>
  </si>
  <si>
    <t>Показатели численности персонала и</t>
  </si>
  <si>
    <t>видам деятельности</t>
  </si>
  <si>
    <t>5.1.</t>
  </si>
  <si>
    <t>Среднесписочная численность</t>
  </si>
  <si>
    <t>персонала</t>
  </si>
  <si>
    <t>человек</t>
  </si>
  <si>
    <t>5.2.</t>
  </si>
  <si>
    <t>Среднемесячная заработная плата</t>
  </si>
  <si>
    <t>на одного работника</t>
  </si>
  <si>
    <t>на человека</t>
  </si>
  <si>
    <t>5.3.</t>
  </si>
  <si>
    <t>Анализ финансовой устойчивости</t>
  </si>
  <si>
    <t>по величине излишка (недостатка)</t>
  </si>
  <si>
    <t>собственных оборотных средств</t>
  </si>
  <si>
    <r>
      <t>на базовый период</t>
    </r>
    <r>
      <rPr>
        <vertAlign val="superscript"/>
        <sz val="12"/>
        <rFont val="Times New Roman"/>
        <family val="1"/>
        <charset val="204"/>
      </rPr>
      <t>1</t>
    </r>
  </si>
  <si>
    <r>
      <t>обеспечения надежности</t>
    </r>
    <r>
      <rPr>
        <vertAlign val="superscript"/>
        <sz val="12"/>
        <rFont val="Times New Roman"/>
        <family val="1"/>
        <charset val="204"/>
      </rPr>
      <t>2</t>
    </r>
  </si>
  <si>
    <r>
      <t>Заявленная мощность</t>
    </r>
    <r>
      <rPr>
        <vertAlign val="superscript"/>
        <sz val="12"/>
        <rFont val="Times New Roman"/>
        <family val="1"/>
        <charset val="204"/>
      </rPr>
      <t>3</t>
    </r>
  </si>
  <si>
    <r>
      <t>электроэнергии — всего</t>
    </r>
    <r>
      <rPr>
        <vertAlign val="superscript"/>
        <sz val="12"/>
        <rFont val="Times New Roman"/>
        <family val="1"/>
        <charset val="204"/>
      </rPr>
      <t>3</t>
    </r>
  </si>
  <si>
    <r>
      <t>к нему категориям потребителей</t>
    </r>
    <r>
      <rPr>
        <vertAlign val="superscript"/>
        <sz val="12"/>
        <rFont val="Times New Roman"/>
        <family val="1"/>
        <charset val="204"/>
      </rPr>
      <t>3</t>
    </r>
  </si>
  <si>
    <r>
      <t>электрической энергии</t>
    </r>
    <r>
      <rPr>
        <vertAlign val="superscript"/>
        <sz val="12"/>
        <rFont val="Times New Roman"/>
        <family val="1"/>
        <charset val="204"/>
      </rPr>
      <t>4</t>
    </r>
  </si>
  <si>
    <r>
      <t>и реализацией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</si>
  <si>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</si>
  <si>
    <r>
      <t>в подпункте 4.1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</si>
  <si>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  <r>
      <rPr>
        <vertAlign val="superscript"/>
        <sz val="12"/>
        <rFont val="Times New Roman"/>
        <family val="1"/>
        <charset val="204"/>
      </rPr>
      <t>3</t>
    </r>
  </si>
  <si>
    <r>
      <t>Объем условных единиц</t>
    </r>
    <r>
      <rPr>
        <vertAlign val="superscript"/>
        <sz val="12"/>
        <rFont val="Times New Roman"/>
        <family val="1"/>
        <charset val="204"/>
      </rPr>
      <t>3</t>
    </r>
  </si>
  <si>
    <r>
      <t>единицу</t>
    </r>
    <r>
      <rPr>
        <vertAlign val="superscript"/>
        <sz val="12"/>
        <rFont val="Times New Roman"/>
        <family val="1"/>
        <charset val="204"/>
      </rPr>
      <t>3</t>
    </r>
  </si>
  <si>
    <t>Уставный капитал (складочный капи-</t>
  </si>
  <si>
    <t>тал, уставный фонд, вклады товарищей)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</si>
  <si>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</si>
  <si>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</si>
  <si>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</si>
  <si>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</si>
  <si>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Расчетный объем услуг в части управ-</t>
  </si>
  <si>
    <r>
      <t>ления технологическими режимами</t>
    </r>
    <r>
      <rPr>
        <vertAlign val="superscript"/>
        <sz val="12"/>
        <rFont val="Times New Roman"/>
        <family val="1"/>
        <charset val="204"/>
      </rPr>
      <t>2</t>
    </r>
  </si>
  <si>
    <t>на базовый период*</t>
  </si>
  <si>
    <t>менее 150 кВт</t>
  </si>
  <si>
    <t>от 150 кВт до 670 кВт</t>
  </si>
  <si>
    <t>от 670 кВт до 10 МВт</t>
  </si>
  <si>
    <t>не менее 10 МВт</t>
  </si>
  <si>
    <t>на тепловую энергию</t>
  </si>
  <si>
    <t>фонда оплаты труда по регулируемым</t>
  </si>
  <si>
    <t>* Базовый период — год, предшествующий расчетному периоду регулирования.</t>
  </si>
  <si>
    <t>Приложение № 5</t>
  </si>
  <si>
    <t>Раздел 3. Цены (тарифы) по регулируемым видам деятельности организации</t>
  </si>
  <si>
    <t>1-е</t>
  </si>
  <si>
    <t>полугодие</t>
  </si>
  <si>
    <t>2-е</t>
  </si>
  <si>
    <t>Для организаций, относящихся</t>
  </si>
  <si>
    <t>к субъектам естественных монополий</t>
  </si>
  <si>
    <t>на услуги по оперативно-диспетчерс-</t>
  </si>
  <si>
    <t>кому управлению в электроэнергетике</t>
  </si>
  <si>
    <t>тариф на услуги по оперативно-</t>
  </si>
  <si>
    <t>диспетчерскому управлению в электро-</t>
  </si>
  <si>
    <t>энергетике в части управления техно-</t>
  </si>
  <si>
    <t>логическими режимами работы</t>
  </si>
  <si>
    <t>объектов электроэнергетики и энерго-</t>
  </si>
  <si>
    <t>принимающих устройств потребителей</t>
  </si>
  <si>
    <t>электрической энергии, обеспечения</t>
  </si>
  <si>
    <t>функционирования технологической</t>
  </si>
  <si>
    <t>инфраструктуры оптового и розничных</t>
  </si>
  <si>
    <t>рынков, оказываемые открытым</t>
  </si>
  <si>
    <t>акционерным обществом «Системный</t>
  </si>
  <si>
    <t>оператор Единой энергетической</t>
  </si>
  <si>
    <t>системы»</t>
  </si>
  <si>
    <t>предельный максимальный уровень</t>
  </si>
  <si>
    <t>цен (тарифов) на услуги по оперативно-</t>
  </si>
  <si>
    <t>энергетике в части организации отбора</t>
  </si>
  <si>
    <t>исполнителей и оплаты услуг по обес-</t>
  </si>
  <si>
    <t>печению системной надежности,</t>
  </si>
  <si>
    <t>услуг по обеспечению вывода Единой</t>
  </si>
  <si>
    <t>энергетической системы России из</t>
  </si>
  <si>
    <t>аварийных ситуаций, услуг по форми-</t>
  </si>
  <si>
    <t>рованию технологического резерва</t>
  </si>
  <si>
    <t>мощностей, оказываемых открытым</t>
  </si>
  <si>
    <t>руб./МВт·ч</t>
  </si>
  <si>
    <t>услуги по передаче электрической</t>
  </si>
  <si>
    <t>энергии (мощности)</t>
  </si>
  <si>
    <t>двухставочный тариф</t>
  </si>
  <si>
    <t>ставка на содержание сетей</t>
  </si>
  <si>
    <t>руб./МВт в мес.</t>
  </si>
  <si>
    <t>ставка на оплату технологического</t>
  </si>
  <si>
    <t>расхода (потерь)</t>
  </si>
  <si>
    <t>одноставочный тариф</t>
  </si>
  <si>
    <t>На услуги коммерческого оператора</t>
  </si>
  <si>
    <t>оптового рынка электрической</t>
  </si>
  <si>
    <t>Для гарантирующих поставщиков</t>
  </si>
  <si>
    <t>величина сбытовой надбавки для</t>
  </si>
  <si>
    <t>тарифной группы потребителей</t>
  </si>
  <si>
    <t>«население» и приравненных к нему</t>
  </si>
  <si>
    <t>категорий потребителей</t>
  </si>
  <si>
    <t>«сетевые организации, покупающие</t>
  </si>
  <si>
    <t>электрическую энергию для компенса-</t>
  </si>
  <si>
    <t>доходность продаж для прочих</t>
  </si>
  <si>
    <t>потребителей:</t>
  </si>
  <si>
    <t>цена на электрическую энергию</t>
  </si>
  <si>
    <t>руб./тыс. кВт·ч</t>
  </si>
  <si>
    <t>в том числе топливная составляющая</t>
  </si>
  <si>
    <t>цена на генерирующую мощность</t>
  </si>
  <si>
    <t>средний одноставочный тариф</t>
  </si>
  <si>
    <t>руб./Гкал</t>
  </si>
  <si>
    <t>4.3.1.</t>
  </si>
  <si>
    <t>одноставочный тариф на горячее</t>
  </si>
  <si>
    <t>водоснабжение</t>
  </si>
  <si>
    <t>4.3.2.</t>
  </si>
  <si>
    <t>тариф на отборный пар давлением:</t>
  </si>
  <si>
    <t>4.3.3.</t>
  </si>
  <si>
    <t>тариф на острый и редуцированный</t>
  </si>
  <si>
    <t>пар</t>
  </si>
  <si>
    <t>двухставочный тариф на тепловую</t>
  </si>
  <si>
    <t>энергию</t>
  </si>
  <si>
    <t>ставка на содержание тепловой</t>
  </si>
  <si>
    <t>мощности</t>
  </si>
  <si>
    <t>руб./Гкал/ч</t>
  </si>
  <si>
    <t>в месяц</t>
  </si>
  <si>
    <t>4.4.2.</t>
  </si>
  <si>
    <t>тариф на тепловую энергию</t>
  </si>
  <si>
    <t>4.5.</t>
  </si>
  <si>
    <t>средний тариф на теплоноситель,</t>
  </si>
  <si>
    <t>руб./куб. метра</t>
  </si>
  <si>
    <t>вода</t>
  </si>
  <si>
    <r>
      <t>1,2—2,5 кг/см</t>
    </r>
    <r>
      <rPr>
        <vertAlign val="superscript"/>
        <sz val="12"/>
        <rFont val="Times New Roman"/>
        <family val="1"/>
        <charset val="204"/>
      </rPr>
      <t>2</t>
    </r>
  </si>
  <si>
    <r>
      <t>7,0—13,0 кг/см</t>
    </r>
    <r>
      <rPr>
        <vertAlign val="superscript"/>
        <sz val="12"/>
        <rFont val="Times New Roman"/>
        <family val="1"/>
        <charset val="204"/>
      </rPr>
      <t>2</t>
    </r>
  </si>
  <si>
    <r>
      <t>2,5—7,0 кг/см</t>
    </r>
    <r>
      <rPr>
        <vertAlign val="superscript"/>
        <sz val="12"/>
        <rFont val="Times New Roman"/>
        <family val="1"/>
        <charset val="204"/>
      </rPr>
      <t>2</t>
    </r>
  </si>
  <si>
    <r>
      <t>&gt;13 кг/см</t>
    </r>
    <r>
      <rPr>
        <vertAlign val="superscript"/>
        <sz val="12"/>
        <rFont val="Times New Roman"/>
        <family val="1"/>
        <charset val="204"/>
      </rPr>
      <t>2</t>
    </r>
  </si>
  <si>
    <t>а также коммерческого оператора оптового рынка электрической энергии (мощности)</t>
  </si>
  <si>
    <t>ремонт основных фондов</t>
  </si>
  <si>
    <t>ции потерь электрической энергии»</t>
  </si>
  <si>
    <t>Для генерирующих объектов</t>
  </si>
  <si>
    <r>
      <t>утверждены нормативы)</t>
    </r>
    <r>
      <rPr>
        <vertAlign val="superscript"/>
        <sz val="12"/>
        <rFont val="Times New Roman"/>
        <family val="1"/>
        <charset val="204"/>
      </rPr>
      <t>3</t>
    </r>
  </si>
  <si>
    <r>
      <t>утверждения, номер приказа)</t>
    </r>
    <r>
      <rPr>
        <vertAlign val="superscript"/>
        <sz val="12"/>
        <rFont val="Times New Roman"/>
        <family val="1"/>
        <charset val="204"/>
      </rPr>
      <t>3</t>
    </r>
  </si>
  <si>
    <t>(в ред. от 17 сентября 2015 г.)</t>
  </si>
  <si>
    <t>Республика Татарстан, г.Елабуга</t>
  </si>
  <si>
    <t>1646016818</t>
  </si>
  <si>
    <t>168150001</t>
  </si>
  <si>
    <t>Галимов Камиль Салманович</t>
  </si>
  <si>
    <t>energ@elaz.ru</t>
  </si>
  <si>
    <t>8 (85557) 5-57-10</t>
  </si>
  <si>
    <t>8 (85557) 5-58-80, 5-57-08</t>
  </si>
  <si>
    <t>приказ № 312 от 24.12.08г. 3,87%</t>
  </si>
  <si>
    <t>Утверждена Генеральным директором К.С. Галимовым 20.04.2015</t>
  </si>
  <si>
    <t>25.02.2014 г. Рег.№13/14-16 с 2014 г. по 2016 г.</t>
  </si>
  <si>
    <t>2018</t>
  </si>
  <si>
    <t>АО "ПО ЕлАЗ"</t>
  </si>
  <si>
    <t>Акционерное общество "Елабужский автомобильный завод"</t>
  </si>
  <si>
    <t>Республика Татарстан, Елабужский район, г.Елабуга, Территория промышленная площадка Алабуга, ул.13, Производственная база №6 ОАО ПО "ЕлАЗ"</t>
  </si>
  <si>
    <t>Утверждена Генеральным директором К.С. Галимовым 30.06.2016</t>
  </si>
  <si>
    <t>Реквизиты отраслевого тарифного соглашения (дата утверждения, срок действия)</t>
  </si>
  <si>
    <t xml:space="preserve">Соглашение о внесении изменений в Отраслевое соглашение по машиностроительному комплексу Российской Федерации на 2014-2016 годы и продлении срока его действия с учетом внесенных изменений на период 2017-2019 годов от 20.06.2016 года (Регистрационный N 8/17-19)
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</si>
</sst>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u/>
      <sz val="10"/>
      <color indexed="12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Arial Cyr"/>
      <charset val="204"/>
    </font>
    <font>
      <sz val="12"/>
      <color rgb="FF0070C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0" xfId="1" applyAlignment="1" applyProtection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2" fillId="0" borderId="0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2" fillId="0" borderId="6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4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/>
    </xf>
    <xf numFmtId="2" fontId="2" fillId="0" borderId="0" xfId="0" applyNumberFormat="1" applyFont="1" applyBorder="1" applyAlignment="1">
      <alignment horizontal="right" vertical="top"/>
    </xf>
    <xf numFmtId="0" fontId="12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1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1" fillId="0" borderId="0" xfId="0" applyFont="1" applyBorder="1" applyAlignment="1">
      <alignment horizontal="right" vertical="top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4" fontId="11" fillId="0" borderId="0" xfId="0" applyNumberFormat="1" applyFont="1" applyBorder="1" applyAlignment="1">
      <alignment horizontal="right" vertical="top"/>
    </xf>
    <xf numFmtId="14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erg@elaz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DS18"/>
  <sheetViews>
    <sheetView topLeftCell="C13" workbookViewId="0">
      <selection activeCell="S19" sqref="S19"/>
    </sheetView>
  </sheetViews>
  <sheetFormatPr defaultColWidth="1.140625" defaultRowHeight="15.75"/>
  <cols>
    <col min="1" max="16384" width="1.140625" style="1"/>
  </cols>
  <sheetData>
    <row r="1" spans="1:123" s="2" customFormat="1" ht="11.25">
      <c r="DS1" s="3" t="s">
        <v>9</v>
      </c>
    </row>
    <row r="2" spans="1:123" s="2" customFormat="1" ht="11.25">
      <c r="DS2" s="3" t="s">
        <v>0</v>
      </c>
    </row>
    <row r="3" spans="1:123" s="2" customFormat="1" ht="11.25">
      <c r="DS3" s="3" t="s">
        <v>1</v>
      </c>
    </row>
    <row r="4" spans="1:123" s="2" customFormat="1" ht="11.25">
      <c r="DS4" s="3" t="s">
        <v>2</v>
      </c>
    </row>
    <row r="5" spans="1:123" s="2" customFormat="1" ht="11.25">
      <c r="DS5" s="3" t="s">
        <v>242</v>
      </c>
    </row>
    <row r="10" spans="1:123" s="4" customFormat="1" ht="18.75">
      <c r="A10" s="19" t="s">
        <v>3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</row>
    <row r="11" spans="1:123" s="4" customFormat="1" ht="18.75">
      <c r="A11" s="19" t="s">
        <v>4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</row>
    <row r="12" spans="1:123" s="4" customFormat="1" ht="18.75">
      <c r="BI12" s="7" t="s">
        <v>5</v>
      </c>
      <c r="BK12" s="20" t="s">
        <v>253</v>
      </c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D12" s="5" t="s">
        <v>7</v>
      </c>
    </row>
    <row r="13" spans="1:123" s="6" customFormat="1" ht="10.5">
      <c r="BK13" s="18" t="s">
        <v>6</v>
      </c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</row>
    <row r="16" spans="1:123">
      <c r="S16" s="17" t="s">
        <v>254</v>
      </c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</row>
    <row r="17" spans="19:105" s="6" customFormat="1" ht="10.5">
      <c r="S17" s="18" t="s">
        <v>8</v>
      </c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</row>
    <row r="18" spans="19:105">
      <c r="S18" s="17" t="s">
        <v>255</v>
      </c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</row>
  </sheetData>
  <mergeCells count="7">
    <mergeCell ref="S16:DA16"/>
    <mergeCell ref="S17:DA17"/>
    <mergeCell ref="S18:DA18"/>
    <mergeCell ref="A10:DS10"/>
    <mergeCell ref="A11:DS11"/>
    <mergeCell ref="BK12:CB12"/>
    <mergeCell ref="BK13:CB13"/>
  </mergeCells>
  <phoneticPr fontId="0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8"/>
  </sheetPr>
  <dimension ref="A1:DT28"/>
  <sheetViews>
    <sheetView topLeftCell="B13" workbookViewId="0">
      <selection activeCell="R16" sqref="R16:DS16"/>
    </sheetView>
  </sheetViews>
  <sheetFormatPr defaultColWidth="1.140625" defaultRowHeight="15.75"/>
  <cols>
    <col min="1" max="16384" width="1.140625" style="1"/>
  </cols>
  <sheetData>
    <row r="1" spans="1:124" s="2" customFormat="1" ht="11.25">
      <c r="DS1" s="3" t="s">
        <v>9</v>
      </c>
      <c r="DT1" s="3"/>
    </row>
    <row r="2" spans="1:124" s="2" customFormat="1" ht="11.25">
      <c r="DS2" s="3" t="s">
        <v>10</v>
      </c>
      <c r="DT2" s="3"/>
    </row>
    <row r="3" spans="1:124" s="2" customFormat="1" ht="11.25">
      <c r="DS3" s="3" t="s">
        <v>11</v>
      </c>
      <c r="DT3" s="3"/>
    </row>
    <row r="6" spans="1:124" s="10" customFormat="1" ht="18.75">
      <c r="A6" s="24" t="s">
        <v>12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</row>
    <row r="10" spans="1:124">
      <c r="A10" s="11" t="s">
        <v>13</v>
      </c>
      <c r="U10" s="21" t="s">
        <v>255</v>
      </c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</row>
    <row r="12" spans="1:124">
      <c r="A12" s="11" t="s">
        <v>14</v>
      </c>
      <c r="Z12" s="21" t="s">
        <v>254</v>
      </c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</row>
    <row r="14" spans="1:124">
      <c r="A14" s="11" t="s">
        <v>15</v>
      </c>
      <c r="R14" s="21" t="s">
        <v>243</v>
      </c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</row>
    <row r="16" spans="1:124" ht="39.75" customHeight="1">
      <c r="A16" s="11" t="s">
        <v>16</v>
      </c>
      <c r="R16" s="25" t="s">
        <v>256</v>
      </c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</row>
    <row r="18" spans="1:123">
      <c r="A18" s="11" t="s">
        <v>17</v>
      </c>
      <c r="F18" s="22" t="s">
        <v>244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</row>
    <row r="20" spans="1:123">
      <c r="A20" s="11" t="s">
        <v>18</v>
      </c>
      <c r="F20" s="22" t="s">
        <v>245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2" spans="1:123">
      <c r="A22" s="11" t="s">
        <v>19</v>
      </c>
      <c r="T22" s="21" t="s">
        <v>246</v>
      </c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</row>
    <row r="24" spans="1:123">
      <c r="A24" s="11" t="s">
        <v>20</v>
      </c>
      <c r="X24" s="23" t="s">
        <v>247</v>
      </c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6" spans="1:123">
      <c r="A26" s="11" t="s">
        <v>21</v>
      </c>
      <c r="T26" s="22" t="s">
        <v>249</v>
      </c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</row>
    <row r="28" spans="1:123">
      <c r="A28" s="11" t="s">
        <v>22</v>
      </c>
      <c r="F28" s="22" t="s">
        <v>248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</row>
  </sheetData>
  <mergeCells count="11">
    <mergeCell ref="F18:AF18"/>
    <mergeCell ref="A6:DS6"/>
    <mergeCell ref="U10:DS10"/>
    <mergeCell ref="Z12:DS12"/>
    <mergeCell ref="R14:DS14"/>
    <mergeCell ref="R16:DS16"/>
    <mergeCell ref="T22:DS22"/>
    <mergeCell ref="F28:AC28"/>
    <mergeCell ref="T26:BD26"/>
    <mergeCell ref="X24:BR24"/>
    <mergeCell ref="F20:AF20"/>
  </mergeCells>
  <phoneticPr fontId="10" type="noConversion"/>
  <hyperlinks>
    <hyperlink ref="X24" r:id="rId1"/>
  </hyperlinks>
  <pageMargins left="0.39370078740157483" right="0.39370078740157483" top="0.78740157480314965" bottom="0.39370078740157483" header="0.27559055118110237" footer="0.27559055118110237"/>
  <pageSetup paperSize="9" orientation="landscape" r:id="rId2"/>
  <headerFooter alignWithMargins="0">
    <oddHeader>&amp;L&amp;"Tahoma,обычный"&amp;6Подготовлено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8"/>
  </sheetPr>
  <dimension ref="A1:DT92"/>
  <sheetViews>
    <sheetView tabSelected="1" topLeftCell="C68" workbookViewId="0">
      <selection activeCell="BF68" sqref="BF68:CA68"/>
    </sheetView>
  </sheetViews>
  <sheetFormatPr defaultColWidth="1.140625" defaultRowHeight="15.75"/>
  <cols>
    <col min="1" max="16384" width="1.140625" style="1"/>
  </cols>
  <sheetData>
    <row r="1" spans="1:124" s="2" customFormat="1" ht="11.25">
      <c r="DS1" s="3" t="s">
        <v>23</v>
      </c>
      <c r="DT1" s="3"/>
    </row>
    <row r="2" spans="1:124" s="2" customFormat="1" ht="11.25">
      <c r="DS2" s="3" t="s">
        <v>10</v>
      </c>
      <c r="DT2" s="3"/>
    </row>
    <row r="3" spans="1:124" s="2" customFormat="1" ht="11.25">
      <c r="DS3" s="3" t="s">
        <v>11</v>
      </c>
      <c r="DT3" s="3"/>
    </row>
    <row r="5" spans="1:124" s="10" customFormat="1" ht="18.75">
      <c r="A5" s="24" t="s">
        <v>24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</row>
    <row r="6" spans="1:124" ht="18.75">
      <c r="A6" s="24" t="s">
        <v>236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</row>
    <row r="8" spans="1:124">
      <c r="A8" s="26" t="s">
        <v>25</v>
      </c>
      <c r="B8" s="27"/>
      <c r="C8" s="27"/>
      <c r="D8" s="27"/>
      <c r="E8" s="27"/>
      <c r="F8" s="27"/>
      <c r="G8" s="27"/>
      <c r="H8" s="28"/>
      <c r="I8" s="26" t="s">
        <v>27</v>
      </c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8"/>
      <c r="AP8" s="26" t="s">
        <v>28</v>
      </c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8"/>
      <c r="BF8" s="26" t="s">
        <v>30</v>
      </c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8"/>
      <c r="CB8" s="26" t="s">
        <v>36</v>
      </c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8"/>
      <c r="CX8" s="26" t="s">
        <v>33</v>
      </c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8"/>
    </row>
    <row r="9" spans="1:124">
      <c r="A9" s="29" t="s">
        <v>26</v>
      </c>
      <c r="B9" s="30"/>
      <c r="C9" s="30"/>
      <c r="D9" s="30"/>
      <c r="E9" s="30"/>
      <c r="F9" s="30"/>
      <c r="G9" s="30"/>
      <c r="H9" s="31"/>
      <c r="I9" s="29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1"/>
      <c r="AP9" s="29" t="s">
        <v>29</v>
      </c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1"/>
      <c r="BF9" s="29" t="s">
        <v>31</v>
      </c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1"/>
      <c r="CB9" s="29" t="s">
        <v>37</v>
      </c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1"/>
      <c r="CX9" s="29" t="s">
        <v>34</v>
      </c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1"/>
    </row>
    <row r="10" spans="1:124" ht="15.75" customHeight="1">
      <c r="A10" s="32"/>
      <c r="B10" s="17"/>
      <c r="C10" s="17"/>
      <c r="D10" s="17"/>
      <c r="E10" s="17"/>
      <c r="F10" s="17"/>
      <c r="G10" s="17"/>
      <c r="H10" s="33"/>
      <c r="I10" s="32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33"/>
      <c r="AP10" s="32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33"/>
      <c r="BF10" s="32" t="s">
        <v>32</v>
      </c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33"/>
      <c r="CB10" s="32" t="s">
        <v>126</v>
      </c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33"/>
      <c r="CX10" s="32" t="s">
        <v>35</v>
      </c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33"/>
    </row>
    <row r="11" spans="1:124" s="15" customFormat="1">
      <c r="A11" s="38" t="s">
        <v>38</v>
      </c>
      <c r="B11" s="38"/>
      <c r="C11" s="38"/>
      <c r="D11" s="38"/>
      <c r="E11" s="38"/>
      <c r="F11" s="38"/>
      <c r="G11" s="38"/>
      <c r="H11" s="38"/>
      <c r="I11" s="37" t="s">
        <v>39</v>
      </c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</row>
    <row r="12" spans="1:124" s="15" customFormat="1">
      <c r="A12" s="39"/>
      <c r="B12" s="39"/>
      <c r="C12" s="39"/>
      <c r="D12" s="39"/>
      <c r="E12" s="39"/>
      <c r="F12" s="39"/>
      <c r="G12" s="39"/>
      <c r="H12" s="39"/>
      <c r="I12" s="40" t="s">
        <v>40</v>
      </c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</row>
    <row r="13" spans="1:124" s="15" customFormat="1">
      <c r="A13" s="39" t="s">
        <v>45</v>
      </c>
      <c r="B13" s="39"/>
      <c r="C13" s="39"/>
      <c r="D13" s="39"/>
      <c r="E13" s="39"/>
      <c r="F13" s="39"/>
      <c r="G13" s="39"/>
      <c r="H13" s="39"/>
      <c r="I13" s="40" t="s">
        <v>41</v>
      </c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39" t="s">
        <v>46</v>
      </c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41">
        <v>10299.469999999999</v>
      </c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>
        <v>9898.6299999999992</v>
      </c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>
        <v>10081.200000000001</v>
      </c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</row>
    <row r="14" spans="1:124" s="15" customFormat="1">
      <c r="A14" s="39" t="s">
        <v>47</v>
      </c>
      <c r="B14" s="39"/>
      <c r="C14" s="39"/>
      <c r="D14" s="39"/>
      <c r="E14" s="39"/>
      <c r="F14" s="39"/>
      <c r="G14" s="39"/>
      <c r="H14" s="39"/>
      <c r="I14" s="40" t="s">
        <v>42</v>
      </c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39" t="s">
        <v>46</v>
      </c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41">
        <v>-859.4</v>
      </c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34">
        <v>0</v>
      </c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>
        <v>0</v>
      </c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</row>
    <row r="15" spans="1:124" s="15" customFormat="1">
      <c r="A15" s="39" t="s">
        <v>48</v>
      </c>
      <c r="B15" s="39"/>
      <c r="C15" s="39"/>
      <c r="D15" s="39"/>
      <c r="E15" s="39"/>
      <c r="F15" s="39"/>
      <c r="G15" s="39"/>
      <c r="H15" s="39"/>
      <c r="I15" s="40" t="s">
        <v>43</v>
      </c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39" t="s">
        <v>46</v>
      </c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41">
        <f>BF14+345.52+9.47+0.11</f>
        <v>-504.29999999999995</v>
      </c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34">
        <v>0</v>
      </c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>
        <v>0</v>
      </c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</row>
    <row r="16" spans="1:124" s="15" customFormat="1">
      <c r="A16" s="39"/>
      <c r="B16" s="39"/>
      <c r="C16" s="39"/>
      <c r="D16" s="39"/>
      <c r="E16" s="39"/>
      <c r="F16" s="39"/>
      <c r="G16" s="39"/>
      <c r="H16" s="39"/>
      <c r="I16" s="40" t="s">
        <v>44</v>
      </c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</row>
    <row r="17" spans="1:123" s="15" customFormat="1">
      <c r="A17" s="39" t="s">
        <v>49</v>
      </c>
      <c r="B17" s="39"/>
      <c r="C17" s="39"/>
      <c r="D17" s="39"/>
      <c r="E17" s="39"/>
      <c r="F17" s="39"/>
      <c r="G17" s="39"/>
      <c r="H17" s="39"/>
      <c r="I17" s="40" t="s">
        <v>50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39" t="s">
        <v>46</v>
      </c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41">
        <f>BF14</f>
        <v>-859.4</v>
      </c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34">
        <v>0</v>
      </c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>
        <v>0</v>
      </c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</row>
    <row r="18" spans="1:123" s="15" customFormat="1">
      <c r="A18" s="39" t="s">
        <v>51</v>
      </c>
      <c r="B18" s="39"/>
      <c r="C18" s="39"/>
      <c r="D18" s="39"/>
      <c r="E18" s="39"/>
      <c r="F18" s="39"/>
      <c r="G18" s="39"/>
      <c r="H18" s="39"/>
      <c r="I18" s="40" t="s">
        <v>52</v>
      </c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</row>
    <row r="19" spans="1:123" s="15" customFormat="1">
      <c r="A19" s="39"/>
      <c r="B19" s="39"/>
      <c r="C19" s="39"/>
      <c r="D19" s="39"/>
      <c r="E19" s="39"/>
      <c r="F19" s="39"/>
      <c r="G19" s="39"/>
      <c r="H19" s="39"/>
      <c r="I19" s="40" t="s">
        <v>53</v>
      </c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</row>
    <row r="20" spans="1:123" s="15" customFormat="1">
      <c r="A20" s="39" t="s">
        <v>54</v>
      </c>
      <c r="B20" s="39"/>
      <c r="C20" s="39"/>
      <c r="D20" s="39"/>
      <c r="E20" s="39"/>
      <c r="F20" s="39"/>
      <c r="G20" s="39"/>
      <c r="H20" s="39"/>
      <c r="I20" s="40" t="s">
        <v>55</v>
      </c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39" t="s">
        <v>60</v>
      </c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41">
        <f>BF14/BF13*100</f>
        <v>-8.3441186779513892</v>
      </c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34">
        <v>0</v>
      </c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>
        <v>0</v>
      </c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</row>
    <row r="21" spans="1:123" s="15" customFormat="1">
      <c r="A21" s="39"/>
      <c r="B21" s="39"/>
      <c r="C21" s="39"/>
      <c r="D21" s="39"/>
      <c r="E21" s="39"/>
      <c r="F21" s="39"/>
      <c r="G21" s="39"/>
      <c r="H21" s="39"/>
      <c r="I21" s="40" t="s">
        <v>56</v>
      </c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</row>
    <row r="22" spans="1:123" s="15" customFormat="1">
      <c r="A22" s="39"/>
      <c r="B22" s="39"/>
      <c r="C22" s="39"/>
      <c r="D22" s="39"/>
      <c r="E22" s="39"/>
      <c r="F22" s="39"/>
      <c r="G22" s="39"/>
      <c r="H22" s="39"/>
      <c r="I22" s="40" t="s">
        <v>57</v>
      </c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</row>
    <row r="23" spans="1:123" s="15" customFormat="1">
      <c r="A23" s="39"/>
      <c r="B23" s="39"/>
      <c r="C23" s="39"/>
      <c r="D23" s="39"/>
      <c r="E23" s="39"/>
      <c r="F23" s="39"/>
      <c r="G23" s="39"/>
      <c r="H23" s="39"/>
      <c r="I23" s="40" t="s">
        <v>58</v>
      </c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</row>
    <row r="24" spans="1:123" s="15" customFormat="1">
      <c r="A24" s="39"/>
      <c r="B24" s="39"/>
      <c r="C24" s="39"/>
      <c r="D24" s="39"/>
      <c r="E24" s="39"/>
      <c r="F24" s="39"/>
      <c r="G24" s="39"/>
      <c r="H24" s="39"/>
      <c r="I24" s="40" t="s">
        <v>59</v>
      </c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</row>
    <row r="25" spans="1:123" s="15" customFormat="1">
      <c r="A25" s="39" t="s">
        <v>61</v>
      </c>
      <c r="B25" s="39"/>
      <c r="C25" s="39"/>
      <c r="D25" s="39"/>
      <c r="E25" s="39"/>
      <c r="F25" s="39"/>
      <c r="G25" s="39"/>
      <c r="H25" s="39"/>
      <c r="I25" s="40" t="s">
        <v>62</v>
      </c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</row>
    <row r="26" spans="1:123" s="15" customFormat="1">
      <c r="A26" s="39"/>
      <c r="B26" s="39"/>
      <c r="C26" s="39"/>
      <c r="D26" s="39"/>
      <c r="E26" s="39"/>
      <c r="F26" s="39"/>
      <c r="G26" s="39"/>
      <c r="H26" s="39"/>
      <c r="I26" s="40" t="s">
        <v>40</v>
      </c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</row>
    <row r="27" spans="1:123" s="15" customFormat="1">
      <c r="A27" s="39" t="s">
        <v>63</v>
      </c>
      <c r="B27" s="39"/>
      <c r="C27" s="39"/>
      <c r="D27" s="39"/>
      <c r="E27" s="39"/>
      <c r="F27" s="39"/>
      <c r="G27" s="39"/>
      <c r="H27" s="39"/>
      <c r="I27" s="40" t="s">
        <v>144</v>
      </c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39" t="s">
        <v>65</v>
      </c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</row>
    <row r="28" spans="1:123" s="15" customFormat="1" ht="15.75" customHeight="1">
      <c r="A28" s="39"/>
      <c r="B28" s="39"/>
      <c r="C28" s="39"/>
      <c r="D28" s="39"/>
      <c r="E28" s="39"/>
      <c r="F28" s="39"/>
      <c r="G28" s="39"/>
      <c r="H28" s="39"/>
      <c r="I28" s="42" t="s">
        <v>145</v>
      </c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</row>
    <row r="29" spans="1:123" s="15" customFormat="1">
      <c r="A29" s="39" t="s">
        <v>66</v>
      </c>
      <c r="B29" s="39"/>
      <c r="C29" s="39"/>
      <c r="D29" s="39"/>
      <c r="E29" s="39"/>
      <c r="F29" s="39"/>
      <c r="G29" s="39"/>
      <c r="H29" s="39"/>
      <c r="I29" s="40" t="s">
        <v>64</v>
      </c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39" t="s">
        <v>86</v>
      </c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</row>
    <row r="30" spans="1:123" s="15" customFormat="1" ht="15.75" customHeight="1">
      <c r="A30" s="39"/>
      <c r="B30" s="39"/>
      <c r="C30" s="39"/>
      <c r="D30" s="39"/>
      <c r="E30" s="39"/>
      <c r="F30" s="39"/>
      <c r="G30" s="39"/>
      <c r="H30" s="39"/>
      <c r="I30" s="42" t="s">
        <v>127</v>
      </c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</row>
    <row r="31" spans="1:123" s="15" customFormat="1" ht="15.75" customHeight="1">
      <c r="A31" s="39" t="s">
        <v>67</v>
      </c>
      <c r="B31" s="39"/>
      <c r="C31" s="39"/>
      <c r="D31" s="39"/>
      <c r="E31" s="39"/>
      <c r="F31" s="39"/>
      <c r="G31" s="39"/>
      <c r="H31" s="39"/>
      <c r="I31" s="42" t="s">
        <v>128</v>
      </c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39" t="s">
        <v>65</v>
      </c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43">
        <v>2.1640000000000001</v>
      </c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>
        <v>2.7942</v>
      </c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>
        <v>1.9387000000000001</v>
      </c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</row>
    <row r="32" spans="1:123" s="15" customFormat="1">
      <c r="A32" s="39" t="s">
        <v>68</v>
      </c>
      <c r="B32" s="39"/>
      <c r="C32" s="39"/>
      <c r="D32" s="39"/>
      <c r="E32" s="39"/>
      <c r="F32" s="39"/>
      <c r="G32" s="39"/>
      <c r="H32" s="39"/>
      <c r="I32" s="40" t="s">
        <v>69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39" t="s">
        <v>70</v>
      </c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44">
        <v>9.3468</v>
      </c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>
        <v>8.5571999999999999</v>
      </c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>
        <v>8.2568000000000001</v>
      </c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</row>
    <row r="33" spans="1:123" s="15" customFormat="1" ht="15.75" customHeight="1">
      <c r="A33" s="39"/>
      <c r="B33" s="39"/>
      <c r="C33" s="39"/>
      <c r="D33" s="39"/>
      <c r="E33" s="39"/>
      <c r="F33" s="39"/>
      <c r="G33" s="39"/>
      <c r="H33" s="39"/>
      <c r="I33" s="42" t="s">
        <v>129</v>
      </c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</row>
    <row r="34" spans="1:123" s="15" customFormat="1">
      <c r="A34" s="39" t="s">
        <v>71</v>
      </c>
      <c r="B34" s="39"/>
      <c r="C34" s="39"/>
      <c r="D34" s="39"/>
      <c r="E34" s="39"/>
      <c r="F34" s="39"/>
      <c r="G34" s="39"/>
      <c r="H34" s="39"/>
      <c r="I34" s="40" t="s">
        <v>72</v>
      </c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39" t="s">
        <v>70</v>
      </c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</row>
    <row r="35" spans="1:123" s="15" customFormat="1">
      <c r="A35" s="39"/>
      <c r="B35" s="39"/>
      <c r="C35" s="39"/>
      <c r="D35" s="39"/>
      <c r="E35" s="39"/>
      <c r="F35" s="39"/>
      <c r="G35" s="39"/>
      <c r="H35" s="39"/>
      <c r="I35" s="40" t="s">
        <v>73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</row>
    <row r="36" spans="1:123" s="15" customFormat="1" ht="15.75" customHeight="1">
      <c r="A36" s="39"/>
      <c r="B36" s="39"/>
      <c r="C36" s="39"/>
      <c r="D36" s="39"/>
      <c r="E36" s="39"/>
      <c r="F36" s="39"/>
      <c r="G36" s="39"/>
      <c r="H36" s="39"/>
      <c r="I36" s="42" t="s">
        <v>130</v>
      </c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</row>
    <row r="37" spans="1:123" s="15" customFormat="1" ht="15.75" customHeight="1">
      <c r="A37" s="39" t="s">
        <v>74</v>
      </c>
      <c r="B37" s="39"/>
      <c r="C37" s="39"/>
      <c r="D37" s="39"/>
      <c r="E37" s="39"/>
      <c r="F37" s="39"/>
      <c r="G37" s="39"/>
      <c r="H37" s="39"/>
      <c r="I37" s="40" t="s">
        <v>75</v>
      </c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39" t="s">
        <v>60</v>
      </c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45" t="s">
        <v>250</v>
      </c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 t="s">
        <v>250</v>
      </c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 t="s">
        <v>250</v>
      </c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</row>
    <row r="38" spans="1:123" s="15" customFormat="1">
      <c r="A38" s="39"/>
      <c r="B38" s="39"/>
      <c r="C38" s="39"/>
      <c r="D38" s="39"/>
      <c r="E38" s="39"/>
      <c r="F38" s="39"/>
      <c r="G38" s="39"/>
      <c r="H38" s="39"/>
      <c r="I38" s="40" t="s">
        <v>76</v>
      </c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</row>
    <row r="39" spans="1:123" s="15" customFormat="1">
      <c r="A39" s="39"/>
      <c r="B39" s="39"/>
      <c r="C39" s="39"/>
      <c r="D39" s="39"/>
      <c r="E39" s="39"/>
      <c r="F39" s="39"/>
      <c r="G39" s="39"/>
      <c r="H39" s="39"/>
      <c r="I39" s="40" t="s">
        <v>77</v>
      </c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</row>
    <row r="40" spans="1:123" ht="15.75" customHeight="1">
      <c r="A40" s="39"/>
      <c r="B40" s="39"/>
      <c r="C40" s="39"/>
      <c r="D40" s="39"/>
      <c r="E40" s="39"/>
      <c r="F40" s="39"/>
      <c r="G40" s="39"/>
      <c r="H40" s="39"/>
      <c r="I40" s="42" t="s">
        <v>240</v>
      </c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</row>
    <row r="41" spans="1:123" s="15" customFormat="1" ht="15.75" customHeight="1">
      <c r="A41" s="39" t="s">
        <v>78</v>
      </c>
      <c r="B41" s="39"/>
      <c r="C41" s="39"/>
      <c r="D41" s="39"/>
      <c r="E41" s="39"/>
      <c r="F41" s="39"/>
      <c r="G41" s="39"/>
      <c r="H41" s="39"/>
      <c r="I41" s="40" t="s">
        <v>79</v>
      </c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6" t="s">
        <v>251</v>
      </c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 t="s">
        <v>257</v>
      </c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 t="s">
        <v>257</v>
      </c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</row>
    <row r="42" spans="1:123" s="15" customFormat="1">
      <c r="A42" s="39"/>
      <c r="B42" s="39"/>
      <c r="C42" s="39"/>
      <c r="D42" s="39"/>
      <c r="E42" s="39"/>
      <c r="F42" s="39"/>
      <c r="G42" s="39"/>
      <c r="H42" s="39"/>
      <c r="I42" s="40" t="s">
        <v>80</v>
      </c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</row>
    <row r="43" spans="1:123" s="15" customFormat="1" ht="15.75" customHeight="1">
      <c r="A43" s="39"/>
      <c r="B43" s="39"/>
      <c r="C43" s="39"/>
      <c r="D43" s="39"/>
      <c r="E43" s="39"/>
      <c r="F43" s="39"/>
      <c r="G43" s="39"/>
      <c r="H43" s="39"/>
      <c r="I43" s="42" t="s">
        <v>241</v>
      </c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</row>
    <row r="44" spans="1:123" s="15" customFormat="1">
      <c r="A44" s="39" t="s">
        <v>82</v>
      </c>
      <c r="B44" s="39"/>
      <c r="C44" s="39"/>
      <c r="D44" s="39"/>
      <c r="E44" s="39"/>
      <c r="F44" s="39"/>
      <c r="G44" s="39"/>
      <c r="H44" s="39"/>
      <c r="I44" s="40" t="s">
        <v>83</v>
      </c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39" t="s">
        <v>86</v>
      </c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</row>
    <row r="45" spans="1:123" s="15" customFormat="1">
      <c r="A45" s="39"/>
      <c r="B45" s="39"/>
      <c r="C45" s="39"/>
      <c r="D45" s="39"/>
      <c r="E45" s="39"/>
      <c r="F45" s="39"/>
      <c r="G45" s="39"/>
      <c r="H45" s="39"/>
      <c r="I45" s="40" t="s">
        <v>84</v>
      </c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</row>
    <row r="46" spans="1:123" s="15" customFormat="1">
      <c r="A46" s="39"/>
      <c r="B46" s="39"/>
      <c r="C46" s="39"/>
      <c r="D46" s="39"/>
      <c r="E46" s="39"/>
      <c r="F46" s="39"/>
      <c r="G46" s="39"/>
      <c r="H46" s="39"/>
      <c r="I46" s="40" t="s">
        <v>85</v>
      </c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</row>
    <row r="47" spans="1:123" s="15" customFormat="1" ht="15.75" customHeight="1">
      <c r="A47" s="39"/>
      <c r="B47" s="39"/>
      <c r="C47" s="39"/>
      <c r="D47" s="39"/>
      <c r="E47" s="39"/>
      <c r="F47" s="39"/>
      <c r="G47" s="39"/>
      <c r="H47" s="39"/>
      <c r="I47" s="42" t="s">
        <v>131</v>
      </c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</row>
    <row r="48" spans="1:123" s="15" customFormat="1">
      <c r="A48" s="39" t="s">
        <v>87</v>
      </c>
      <c r="B48" s="39"/>
      <c r="C48" s="39"/>
      <c r="D48" s="39"/>
      <c r="E48" s="39"/>
      <c r="F48" s="39"/>
      <c r="G48" s="39"/>
      <c r="H48" s="39"/>
      <c r="I48" s="40" t="s">
        <v>88</v>
      </c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</row>
    <row r="49" spans="1:123" s="15" customFormat="1">
      <c r="A49" s="39"/>
      <c r="B49" s="39"/>
      <c r="C49" s="39"/>
      <c r="D49" s="39"/>
      <c r="E49" s="39"/>
      <c r="F49" s="39"/>
      <c r="G49" s="39"/>
      <c r="H49" s="39"/>
      <c r="I49" s="40" t="s">
        <v>89</v>
      </c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</row>
    <row r="50" spans="1:123" s="15" customFormat="1">
      <c r="A50" s="39"/>
      <c r="B50" s="39"/>
      <c r="C50" s="39"/>
      <c r="D50" s="39"/>
      <c r="E50" s="39"/>
      <c r="F50" s="39"/>
      <c r="G50" s="39"/>
      <c r="H50" s="39"/>
      <c r="I50" s="40" t="s">
        <v>90</v>
      </c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</row>
    <row r="51" spans="1:123" s="15" customFormat="1">
      <c r="A51" s="39" t="s">
        <v>91</v>
      </c>
      <c r="B51" s="39"/>
      <c r="C51" s="39"/>
      <c r="D51" s="39"/>
      <c r="E51" s="39"/>
      <c r="F51" s="39"/>
      <c r="G51" s="39"/>
      <c r="H51" s="39"/>
      <c r="I51" s="40" t="s">
        <v>92</v>
      </c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39" t="s">
        <v>46</v>
      </c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41">
        <v>3722.75</v>
      </c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>
        <v>6092.67</v>
      </c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>
        <v>6275.45</v>
      </c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</row>
    <row r="52" spans="1:123" s="15" customFormat="1" ht="15.75" customHeight="1">
      <c r="A52" s="39"/>
      <c r="B52" s="39"/>
      <c r="C52" s="39"/>
      <c r="D52" s="39"/>
      <c r="E52" s="39"/>
      <c r="F52" s="39"/>
      <c r="G52" s="39"/>
      <c r="H52" s="39"/>
      <c r="I52" s="42" t="s">
        <v>132</v>
      </c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</row>
    <row r="53" spans="1:123" s="15" customFormat="1" ht="15.75" customHeight="1">
      <c r="A53" s="39"/>
      <c r="B53" s="39"/>
      <c r="C53" s="39"/>
      <c r="D53" s="39"/>
      <c r="E53" s="39"/>
      <c r="F53" s="39"/>
      <c r="G53" s="39"/>
      <c r="H53" s="39"/>
      <c r="I53" s="42" t="s">
        <v>133</v>
      </c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</row>
    <row r="54" spans="1:123" s="15" customFormat="1">
      <c r="A54" s="39"/>
      <c r="B54" s="39"/>
      <c r="C54" s="39"/>
      <c r="D54" s="39"/>
      <c r="E54" s="39"/>
      <c r="F54" s="39"/>
      <c r="G54" s="39"/>
      <c r="H54" s="39"/>
      <c r="I54" s="40" t="s">
        <v>93</v>
      </c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</row>
    <row r="55" spans="1:123" s="15" customFormat="1">
      <c r="A55" s="39"/>
      <c r="B55" s="39"/>
      <c r="C55" s="39"/>
      <c r="D55" s="39"/>
      <c r="E55" s="39"/>
      <c r="F55" s="39"/>
      <c r="G55" s="39"/>
      <c r="H55" s="39"/>
      <c r="I55" s="40" t="s">
        <v>94</v>
      </c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41">
        <v>2364.4299999999998</v>
      </c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/>
      <c r="CA55" s="41"/>
      <c r="CB55" s="41">
        <f>2534.32+304.12+101.36</f>
        <v>2939.8</v>
      </c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>
        <f>104.4+313.24+2610.35</f>
        <v>3027.99</v>
      </c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</row>
    <row r="56" spans="1:123" s="15" customFormat="1">
      <c r="A56" s="39"/>
      <c r="B56" s="39"/>
      <c r="C56" s="39"/>
      <c r="D56" s="39"/>
      <c r="E56" s="39"/>
      <c r="F56" s="39"/>
      <c r="G56" s="39"/>
      <c r="H56" s="39"/>
      <c r="I56" s="40" t="s">
        <v>237</v>
      </c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41">
        <v>39.25</v>
      </c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>
        <f>753.01+234.66</f>
        <v>987.67</v>
      </c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>
        <f>775.6+241.7</f>
        <v>1017.3</v>
      </c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</row>
    <row r="57" spans="1:123" s="15" customFormat="1">
      <c r="A57" s="39"/>
      <c r="B57" s="39"/>
      <c r="C57" s="39"/>
      <c r="D57" s="39"/>
      <c r="E57" s="39"/>
      <c r="F57" s="39"/>
      <c r="G57" s="39"/>
      <c r="H57" s="39"/>
      <c r="I57" s="40" t="s">
        <v>95</v>
      </c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41">
        <f>BF51-BF56-BF55</f>
        <v>1319.0700000000002</v>
      </c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>
        <f>CB51-CB56-CB55</f>
        <v>2165.1999999999998</v>
      </c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>
        <f>CX51-CX56-CX55</f>
        <v>2230.16</v>
      </c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</row>
    <row r="58" spans="1:123" s="15" customFormat="1">
      <c r="A58" s="39" t="s">
        <v>96</v>
      </c>
      <c r="B58" s="39"/>
      <c r="C58" s="39"/>
      <c r="D58" s="39"/>
      <c r="E58" s="39"/>
      <c r="F58" s="39"/>
      <c r="G58" s="39"/>
      <c r="H58" s="39"/>
      <c r="I58" s="40" t="s">
        <v>97</v>
      </c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39" t="s">
        <v>46</v>
      </c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41">
        <v>2522.98</v>
      </c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>
        <v>2124.29</v>
      </c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>
        <v>2111.34</v>
      </c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</row>
    <row r="59" spans="1:123" s="15" customFormat="1" ht="15.75" customHeight="1">
      <c r="A59" s="39"/>
      <c r="B59" s="39"/>
      <c r="C59" s="39"/>
      <c r="D59" s="39"/>
      <c r="E59" s="39"/>
      <c r="F59" s="39"/>
      <c r="G59" s="39"/>
      <c r="H59" s="39"/>
      <c r="I59" s="42" t="s">
        <v>134</v>
      </c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</row>
    <row r="60" spans="1:123" s="15" customFormat="1" ht="15.75" customHeight="1">
      <c r="A60" s="39"/>
      <c r="B60" s="39"/>
      <c r="C60" s="39"/>
      <c r="D60" s="39"/>
      <c r="E60" s="39"/>
      <c r="F60" s="39"/>
      <c r="G60" s="39"/>
      <c r="H60" s="39"/>
      <c r="I60" s="42" t="s">
        <v>135</v>
      </c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</row>
    <row r="61" spans="1:123" s="15" customFormat="1">
      <c r="A61" s="39" t="s">
        <v>98</v>
      </c>
      <c r="B61" s="39"/>
      <c r="C61" s="39"/>
      <c r="D61" s="39"/>
      <c r="E61" s="39"/>
      <c r="F61" s="39"/>
      <c r="G61" s="39"/>
      <c r="H61" s="39"/>
      <c r="I61" s="40" t="s">
        <v>99</v>
      </c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39" t="s">
        <v>46</v>
      </c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</row>
    <row r="62" spans="1:123" s="15" customFormat="1">
      <c r="A62" s="39"/>
      <c r="B62" s="39"/>
      <c r="C62" s="39"/>
      <c r="D62" s="39"/>
      <c r="E62" s="39"/>
      <c r="F62" s="39"/>
      <c r="G62" s="39"/>
      <c r="H62" s="39"/>
      <c r="I62" s="40" t="s">
        <v>100</v>
      </c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</row>
    <row r="63" spans="1:123" s="15" customFormat="1">
      <c r="A63" s="39" t="s">
        <v>101</v>
      </c>
      <c r="B63" s="39"/>
      <c r="C63" s="39"/>
      <c r="D63" s="39"/>
      <c r="E63" s="39"/>
      <c r="F63" s="39"/>
      <c r="G63" s="39"/>
      <c r="H63" s="39"/>
      <c r="I63" s="40" t="s">
        <v>102</v>
      </c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39" t="s">
        <v>46</v>
      </c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</row>
    <row r="64" spans="1:123" s="15" customFormat="1">
      <c r="A64" s="39"/>
      <c r="B64" s="39"/>
      <c r="C64" s="39"/>
      <c r="D64" s="39"/>
      <c r="E64" s="39"/>
      <c r="F64" s="39"/>
      <c r="G64" s="39"/>
      <c r="H64" s="39"/>
      <c r="I64" s="40" t="s">
        <v>103</v>
      </c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</row>
    <row r="65" spans="1:123" s="15" customFormat="1">
      <c r="A65" s="39" t="s">
        <v>104</v>
      </c>
      <c r="B65" s="39"/>
      <c r="C65" s="39"/>
      <c r="D65" s="39"/>
      <c r="E65" s="39"/>
      <c r="F65" s="39"/>
      <c r="G65" s="39"/>
      <c r="H65" s="39"/>
      <c r="I65" s="40" t="s">
        <v>105</v>
      </c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</row>
    <row r="66" spans="1:123" s="15" customFormat="1">
      <c r="A66" s="39"/>
      <c r="B66" s="39"/>
      <c r="C66" s="39"/>
      <c r="D66" s="39"/>
      <c r="E66" s="39"/>
      <c r="F66" s="39"/>
      <c r="G66" s="39"/>
      <c r="H66" s="39"/>
      <c r="I66" s="40" t="s">
        <v>106</v>
      </c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</row>
    <row r="67" spans="1:123" s="15" customFormat="1">
      <c r="A67" s="39"/>
      <c r="B67" s="39"/>
      <c r="C67" s="39"/>
      <c r="D67" s="39"/>
      <c r="E67" s="39"/>
      <c r="F67" s="39"/>
      <c r="G67" s="39"/>
      <c r="H67" s="39"/>
      <c r="I67" s="40" t="s">
        <v>81</v>
      </c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</row>
    <row r="68" spans="1:123" s="15" customFormat="1">
      <c r="A68" s="39"/>
      <c r="B68" s="39"/>
      <c r="C68" s="39"/>
      <c r="D68" s="39"/>
      <c r="E68" s="39"/>
      <c r="F68" s="39"/>
      <c r="G68" s="39"/>
      <c r="H68" s="39"/>
      <c r="I68" s="47" t="s">
        <v>107</v>
      </c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</row>
    <row r="69" spans="1:123" s="15" customFormat="1" ht="15.75" customHeight="1">
      <c r="A69" s="39"/>
      <c r="B69" s="39"/>
      <c r="C69" s="39"/>
      <c r="D69" s="39"/>
      <c r="E69" s="39"/>
      <c r="F69" s="39"/>
      <c r="G69" s="39"/>
      <c r="H69" s="39"/>
      <c r="I69" s="42" t="s">
        <v>136</v>
      </c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39" t="s">
        <v>108</v>
      </c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48">
        <f>236.89+55.728+148.6+450.1</f>
        <v>891.31799999999998</v>
      </c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>
        <f>BF69</f>
        <v>891.31799999999998</v>
      </c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48">
        <f>CB69</f>
        <v>891.31799999999998</v>
      </c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</row>
    <row r="70" spans="1:123" s="15" customFormat="1">
      <c r="A70" s="39"/>
      <c r="B70" s="39"/>
      <c r="C70" s="39"/>
      <c r="D70" s="39"/>
      <c r="E70" s="39"/>
      <c r="F70" s="39"/>
      <c r="G70" s="39"/>
      <c r="H70" s="39"/>
      <c r="I70" s="40" t="s">
        <v>109</v>
      </c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39" t="s">
        <v>46</v>
      </c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48">
        <f>(BF58+BF51)/BF69</f>
        <v>7.0072970589621209</v>
      </c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8"/>
      <c r="CA70" s="48"/>
      <c r="CB70" s="48">
        <f t="shared" ref="CB70" si="0">(CB58+CB51)/CB69</f>
        <v>9.2188870863148722</v>
      </c>
      <c r="CC70" s="48"/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  <c r="CO70" s="48"/>
      <c r="CP70" s="48"/>
      <c r="CQ70" s="48"/>
      <c r="CR70" s="48"/>
      <c r="CS70" s="48"/>
      <c r="CT70" s="48"/>
      <c r="CU70" s="48"/>
      <c r="CV70" s="48"/>
      <c r="CW70" s="48"/>
      <c r="CX70" s="48">
        <f t="shared" ref="CX70" si="1">(CX58+CX51)/CX69</f>
        <v>9.4094251434392682</v>
      </c>
      <c r="CY70" s="48"/>
      <c r="CZ70" s="48"/>
      <c r="DA70" s="48"/>
      <c r="DB70" s="48"/>
      <c r="DC70" s="48"/>
      <c r="DD70" s="48"/>
      <c r="DE70" s="48"/>
      <c r="DF70" s="48"/>
      <c r="DG70" s="48"/>
      <c r="DH70" s="48"/>
      <c r="DI70" s="48"/>
      <c r="DJ70" s="48"/>
      <c r="DK70" s="48"/>
      <c r="DL70" s="48"/>
      <c r="DM70" s="48"/>
      <c r="DN70" s="48"/>
      <c r="DO70" s="48"/>
      <c r="DP70" s="48"/>
      <c r="DQ70" s="48"/>
      <c r="DR70" s="48"/>
      <c r="DS70" s="48"/>
    </row>
    <row r="71" spans="1:123" s="15" customFormat="1" ht="15.75" customHeight="1">
      <c r="A71" s="39"/>
      <c r="B71" s="39"/>
      <c r="C71" s="39"/>
      <c r="D71" s="39"/>
      <c r="E71" s="39"/>
      <c r="F71" s="39"/>
      <c r="G71" s="39"/>
      <c r="H71" s="39"/>
      <c r="I71" s="42" t="s">
        <v>137</v>
      </c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39" t="s">
        <v>110</v>
      </c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8"/>
      <c r="CA71" s="48"/>
      <c r="CB71" s="48"/>
      <c r="CC71" s="48"/>
      <c r="CD71" s="48"/>
      <c r="CE71" s="48"/>
      <c r="CF71" s="48"/>
      <c r="CG71" s="48"/>
      <c r="CH71" s="48"/>
      <c r="CI71" s="48"/>
      <c r="CJ71" s="48"/>
      <c r="CK71" s="48"/>
      <c r="CL71" s="48"/>
      <c r="CM71" s="48"/>
      <c r="CN71" s="48"/>
      <c r="CO71" s="48"/>
      <c r="CP71" s="48"/>
      <c r="CQ71" s="48"/>
      <c r="CR71" s="48"/>
      <c r="CS71" s="48"/>
      <c r="CT71" s="48"/>
      <c r="CU71" s="48"/>
      <c r="CV71" s="48"/>
      <c r="CW71" s="48"/>
      <c r="CX71" s="48"/>
      <c r="CY71" s="48"/>
      <c r="CZ71" s="48"/>
      <c r="DA71" s="48"/>
      <c r="DB71" s="48"/>
      <c r="DC71" s="48"/>
      <c r="DD71" s="48"/>
      <c r="DE71" s="48"/>
      <c r="DF71" s="48"/>
      <c r="DG71" s="48"/>
      <c r="DH71" s="48"/>
      <c r="DI71" s="48"/>
      <c r="DJ71" s="48"/>
      <c r="DK71" s="48"/>
      <c r="DL71" s="48"/>
      <c r="DM71" s="48"/>
      <c r="DN71" s="48"/>
      <c r="DO71" s="48"/>
      <c r="DP71" s="48"/>
      <c r="DQ71" s="48"/>
      <c r="DR71" s="48"/>
      <c r="DS71" s="48"/>
    </row>
    <row r="72" spans="1:123" s="15" customFormat="1">
      <c r="A72" s="39" t="s">
        <v>111</v>
      </c>
      <c r="B72" s="39"/>
      <c r="C72" s="39"/>
      <c r="D72" s="39"/>
      <c r="E72" s="39"/>
      <c r="F72" s="39"/>
      <c r="G72" s="39"/>
      <c r="H72" s="39"/>
      <c r="I72" s="40" t="s">
        <v>112</v>
      </c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</row>
    <row r="73" spans="1:123" s="15" customFormat="1">
      <c r="A73" s="39"/>
      <c r="B73" s="39"/>
      <c r="C73" s="39"/>
      <c r="D73" s="39"/>
      <c r="E73" s="39"/>
      <c r="F73" s="39"/>
      <c r="G73" s="39"/>
      <c r="H73" s="39"/>
      <c r="I73" s="40" t="s">
        <v>152</v>
      </c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</row>
    <row r="74" spans="1:123" s="15" customFormat="1">
      <c r="A74" s="39"/>
      <c r="B74" s="39"/>
      <c r="C74" s="39"/>
      <c r="D74" s="39"/>
      <c r="E74" s="39"/>
      <c r="F74" s="39"/>
      <c r="G74" s="39"/>
      <c r="H74" s="39"/>
      <c r="I74" s="40" t="s">
        <v>113</v>
      </c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</row>
    <row r="75" spans="1:123" s="15" customFormat="1">
      <c r="A75" s="39" t="s">
        <v>114</v>
      </c>
      <c r="B75" s="39"/>
      <c r="C75" s="39"/>
      <c r="D75" s="39"/>
      <c r="E75" s="39"/>
      <c r="F75" s="39"/>
      <c r="G75" s="39"/>
      <c r="H75" s="39"/>
      <c r="I75" s="40" t="s">
        <v>115</v>
      </c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39" t="s">
        <v>117</v>
      </c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6">
        <v>8</v>
      </c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>
        <f>ROUND(29*38.62%,0)</f>
        <v>11</v>
      </c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>
        <f>CB75</f>
        <v>11</v>
      </c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</row>
    <row r="76" spans="1:123" s="15" customFormat="1">
      <c r="A76" s="39"/>
      <c r="B76" s="39"/>
      <c r="C76" s="39"/>
      <c r="D76" s="39"/>
      <c r="E76" s="39"/>
      <c r="F76" s="39"/>
      <c r="G76" s="39"/>
      <c r="H76" s="39"/>
      <c r="I76" s="40" t="s">
        <v>116</v>
      </c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</row>
    <row r="77" spans="1:123" s="15" customFormat="1">
      <c r="A77" s="39" t="s">
        <v>118</v>
      </c>
      <c r="B77" s="39"/>
      <c r="C77" s="39"/>
      <c r="D77" s="39"/>
      <c r="E77" s="39"/>
      <c r="F77" s="39"/>
      <c r="G77" s="39"/>
      <c r="H77" s="39"/>
      <c r="I77" s="40" t="s">
        <v>119</v>
      </c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39" t="s">
        <v>46</v>
      </c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41">
        <f>BF55/BF75/12</f>
        <v>24.629479166666666</v>
      </c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41">
        <f t="shared" ref="CB77" si="2">CB55/CB75/12</f>
        <v>22.27121212121212</v>
      </c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41">
        <f t="shared" ref="CX77" si="3">CX55/CX75/12</f>
        <v>22.93931818181818</v>
      </c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</row>
    <row r="78" spans="1:123" s="15" customFormat="1">
      <c r="A78" s="39"/>
      <c r="B78" s="39"/>
      <c r="C78" s="39"/>
      <c r="D78" s="39"/>
      <c r="E78" s="39"/>
      <c r="F78" s="39"/>
      <c r="G78" s="39"/>
      <c r="H78" s="39"/>
      <c r="I78" s="40" t="s">
        <v>120</v>
      </c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39" t="s">
        <v>121</v>
      </c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</row>
    <row r="79" spans="1:123" s="15" customFormat="1" ht="37.5" customHeight="1">
      <c r="A79" s="39" t="s">
        <v>122</v>
      </c>
      <c r="B79" s="39"/>
      <c r="C79" s="39"/>
      <c r="D79" s="39"/>
      <c r="E79" s="39"/>
      <c r="F79" s="39"/>
      <c r="G79" s="39"/>
      <c r="H79" s="39"/>
      <c r="I79" s="69" t="s">
        <v>258</v>
      </c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71" t="s">
        <v>252</v>
      </c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  <c r="CV79" s="50"/>
      <c r="CW79" s="50"/>
      <c r="CX79" s="40"/>
      <c r="CY79" s="40"/>
      <c r="CZ79" s="40"/>
      <c r="DA79" s="40"/>
      <c r="DB79" s="40"/>
      <c r="DC79" s="40"/>
      <c r="DD79" s="40"/>
      <c r="DE79" s="40"/>
      <c r="DF79" s="40"/>
      <c r="DG79" s="40"/>
      <c r="DH79" s="40"/>
      <c r="DI79" s="40"/>
      <c r="DJ79" s="40"/>
      <c r="DK79" s="40"/>
      <c r="DL79" s="40"/>
      <c r="DM79" s="40"/>
      <c r="DN79" s="40"/>
      <c r="DO79" s="40"/>
      <c r="DP79" s="40"/>
      <c r="DQ79" s="40"/>
      <c r="DR79" s="40"/>
      <c r="DS79" s="40"/>
    </row>
    <row r="80" spans="1:123" s="70" customFormat="1" ht="72" customHeight="1">
      <c r="A80" s="39"/>
      <c r="B80" s="39"/>
      <c r="C80" s="39"/>
      <c r="D80" s="39"/>
      <c r="E80" s="39"/>
      <c r="F80" s="39"/>
      <c r="G80" s="39"/>
      <c r="H80" s="3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72" t="s">
        <v>259</v>
      </c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2"/>
      <c r="CA80" s="72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  <c r="CR80" s="50"/>
      <c r="CS80" s="50"/>
      <c r="CT80" s="50"/>
      <c r="CU80" s="50"/>
      <c r="CV80" s="50"/>
      <c r="CW80" s="50"/>
      <c r="CX80" s="40"/>
      <c r="CY80" s="40"/>
      <c r="CZ80" s="40"/>
      <c r="DA80" s="40"/>
      <c r="DB80" s="40"/>
      <c r="DC80" s="40"/>
      <c r="DD80" s="40"/>
      <c r="DE80" s="40"/>
      <c r="DF80" s="40"/>
      <c r="DG80" s="40"/>
      <c r="DH80" s="40"/>
      <c r="DI80" s="40"/>
      <c r="DJ80" s="40"/>
      <c r="DK80" s="40"/>
      <c r="DL80" s="40"/>
      <c r="DM80" s="40"/>
      <c r="DN80" s="40"/>
      <c r="DO80" s="40"/>
      <c r="DP80" s="40"/>
      <c r="DQ80" s="40"/>
      <c r="DR80" s="40"/>
      <c r="DS80" s="40"/>
    </row>
    <row r="81" spans="1:123" s="70" customFormat="1" ht="72" customHeight="1">
      <c r="A81" s="39"/>
      <c r="B81" s="39"/>
      <c r="C81" s="39"/>
      <c r="D81" s="39"/>
      <c r="E81" s="39"/>
      <c r="F81" s="39"/>
      <c r="G81" s="39"/>
      <c r="H81" s="3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2"/>
      <c r="CA81" s="72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  <c r="CW81" s="50"/>
      <c r="CX81" s="40"/>
      <c r="CY81" s="40"/>
      <c r="CZ81" s="40"/>
      <c r="DA81" s="40"/>
      <c r="DB81" s="40"/>
      <c r="DC81" s="40"/>
      <c r="DD81" s="40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</row>
    <row r="82" spans="1:123" s="15" customFormat="1">
      <c r="A82" s="39"/>
      <c r="B82" s="39"/>
      <c r="C82" s="39"/>
      <c r="D82" s="39"/>
      <c r="E82" s="39"/>
      <c r="F82" s="39"/>
      <c r="G82" s="39"/>
      <c r="H82" s="39"/>
      <c r="I82" s="47" t="s">
        <v>107</v>
      </c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</row>
    <row r="83" spans="1:123" s="15" customFormat="1">
      <c r="A83" s="39"/>
      <c r="B83" s="39"/>
      <c r="C83" s="39"/>
      <c r="D83" s="39"/>
      <c r="E83" s="39"/>
      <c r="F83" s="39"/>
      <c r="G83" s="39"/>
      <c r="H83" s="39"/>
      <c r="I83" s="40" t="s">
        <v>138</v>
      </c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39" t="s">
        <v>46</v>
      </c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4">
        <v>1290133.44</v>
      </c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>
        <v>1290133.44</v>
      </c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>
        <v>1290133.44</v>
      </c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</row>
    <row r="84" spans="1:123" s="15" customFormat="1">
      <c r="A84" s="39"/>
      <c r="B84" s="39"/>
      <c r="C84" s="39"/>
      <c r="D84" s="39"/>
      <c r="E84" s="39"/>
      <c r="F84" s="39"/>
      <c r="G84" s="39"/>
      <c r="H84" s="39"/>
      <c r="I84" s="40" t="s">
        <v>139</v>
      </c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</row>
    <row r="85" spans="1:123" s="15" customFormat="1">
      <c r="A85" s="39"/>
      <c r="B85" s="39"/>
      <c r="C85" s="39"/>
      <c r="D85" s="39"/>
      <c r="E85" s="39"/>
      <c r="F85" s="39"/>
      <c r="G85" s="39"/>
      <c r="H85" s="39"/>
      <c r="I85" s="40" t="s">
        <v>123</v>
      </c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39" t="s">
        <v>46</v>
      </c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</row>
    <row r="86" spans="1:123" s="15" customFormat="1">
      <c r="A86" s="39"/>
      <c r="B86" s="39"/>
      <c r="C86" s="39"/>
      <c r="D86" s="39"/>
      <c r="E86" s="39"/>
      <c r="F86" s="39"/>
      <c r="G86" s="39"/>
      <c r="H86" s="39"/>
      <c r="I86" s="40" t="s">
        <v>124</v>
      </c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</row>
    <row r="87" spans="1:123" s="15" customFormat="1">
      <c r="A87" s="39"/>
      <c r="B87" s="39"/>
      <c r="C87" s="39"/>
      <c r="D87" s="39"/>
      <c r="E87" s="39"/>
      <c r="F87" s="39"/>
      <c r="G87" s="39"/>
      <c r="H87" s="39"/>
      <c r="I87" s="40" t="s">
        <v>125</v>
      </c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</row>
    <row r="88" spans="1:123" ht="24.9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23" s="14" customFormat="1" ht="12" customHeight="1">
      <c r="A89" s="13" t="s">
        <v>140</v>
      </c>
    </row>
    <row r="90" spans="1:123" s="14" customFormat="1" ht="12" customHeight="1">
      <c r="A90" s="13" t="s">
        <v>141</v>
      </c>
    </row>
    <row r="91" spans="1:123" s="14" customFormat="1" ht="12" customHeight="1">
      <c r="A91" s="13" t="s">
        <v>142</v>
      </c>
    </row>
    <row r="92" spans="1:123" s="14" customFormat="1" ht="12" customHeight="1">
      <c r="A92" s="13" t="s">
        <v>143</v>
      </c>
    </row>
  </sheetData>
  <mergeCells count="278">
    <mergeCell ref="A85:H87"/>
    <mergeCell ref="AP85:BE87"/>
    <mergeCell ref="BF85:CA87"/>
    <mergeCell ref="I86:AO86"/>
    <mergeCell ref="CX85:DS87"/>
    <mergeCell ref="AP54:BE54"/>
    <mergeCell ref="AP55:BE55"/>
    <mergeCell ref="AP56:BE56"/>
    <mergeCell ref="I53:AO53"/>
    <mergeCell ref="A54:H54"/>
    <mergeCell ref="A55:H55"/>
    <mergeCell ref="A51:H53"/>
    <mergeCell ref="A56:H56"/>
    <mergeCell ref="AP51:BE53"/>
    <mergeCell ref="I52:AO52"/>
    <mergeCell ref="I85:AO85"/>
    <mergeCell ref="I84:AO84"/>
    <mergeCell ref="AP83:BE84"/>
    <mergeCell ref="BF83:CA84"/>
    <mergeCell ref="CB83:CW84"/>
    <mergeCell ref="CX54:DS54"/>
    <mergeCell ref="CX55:DS55"/>
    <mergeCell ref="CX77:DS78"/>
    <mergeCell ref="CX79:DS81"/>
    <mergeCell ref="CB85:CW87"/>
    <mergeCell ref="CX57:DS57"/>
    <mergeCell ref="BF57:CA57"/>
    <mergeCell ref="CB57:CW57"/>
    <mergeCell ref="I87:AO87"/>
    <mergeCell ref="I73:AO73"/>
    <mergeCell ref="CX72:DS74"/>
    <mergeCell ref="I78:AO78"/>
    <mergeCell ref="AP78:BE78"/>
    <mergeCell ref="AP63:BE64"/>
    <mergeCell ref="BF63:CA64"/>
    <mergeCell ref="CB63:CW64"/>
    <mergeCell ref="I63:AO63"/>
    <mergeCell ref="CX63:DS64"/>
    <mergeCell ref="I62:AO62"/>
    <mergeCell ref="I64:AO64"/>
    <mergeCell ref="I71:AO71"/>
    <mergeCell ref="AP71:BE71"/>
    <mergeCell ref="CB70:CW71"/>
    <mergeCell ref="CX70:DS71"/>
    <mergeCell ref="CX58:DS60"/>
    <mergeCell ref="I58:AO58"/>
    <mergeCell ref="I57:AO57"/>
    <mergeCell ref="A83:H84"/>
    <mergeCell ref="CX82:DS82"/>
    <mergeCell ref="CX83:DS84"/>
    <mergeCell ref="I82:AO82"/>
    <mergeCell ref="A82:H82"/>
    <mergeCell ref="I83:AO83"/>
    <mergeCell ref="AP82:BE82"/>
    <mergeCell ref="BF82:CA82"/>
    <mergeCell ref="CB82:CW82"/>
    <mergeCell ref="A75:H76"/>
    <mergeCell ref="AP75:BE76"/>
    <mergeCell ref="BF75:CA76"/>
    <mergeCell ref="A79:H81"/>
    <mergeCell ref="AP79:BE81"/>
    <mergeCell ref="CB79:CW81"/>
    <mergeCell ref="A77:H78"/>
    <mergeCell ref="BF77:CA78"/>
    <mergeCell ref="CB77:CW78"/>
    <mergeCell ref="I77:AO77"/>
    <mergeCell ref="AP77:BE77"/>
    <mergeCell ref="BF79:CA79"/>
    <mergeCell ref="I79:AO81"/>
    <mergeCell ref="BF80:CA81"/>
    <mergeCell ref="A69:H69"/>
    <mergeCell ref="I69:AO69"/>
    <mergeCell ref="AP69:BE69"/>
    <mergeCell ref="BF69:CA69"/>
    <mergeCell ref="CB69:CW69"/>
    <mergeCell ref="CX69:DS69"/>
    <mergeCell ref="I72:AO72"/>
    <mergeCell ref="I76:AO76"/>
    <mergeCell ref="A65:H67"/>
    <mergeCell ref="AP65:BE67"/>
    <mergeCell ref="BF65:CA67"/>
    <mergeCell ref="I70:AO70"/>
    <mergeCell ref="AP70:BE70"/>
    <mergeCell ref="A70:H71"/>
    <mergeCell ref="BF70:CA71"/>
    <mergeCell ref="A68:H68"/>
    <mergeCell ref="CB75:CW76"/>
    <mergeCell ref="I75:AO75"/>
    <mergeCell ref="CX75:DS76"/>
    <mergeCell ref="I74:AO74"/>
    <mergeCell ref="A72:H74"/>
    <mergeCell ref="AP72:BE74"/>
    <mergeCell ref="BF72:CA74"/>
    <mergeCell ref="CB72:CW74"/>
    <mergeCell ref="I54:AO54"/>
    <mergeCell ref="I60:AO60"/>
    <mergeCell ref="CB54:CW54"/>
    <mergeCell ref="CX61:DS62"/>
    <mergeCell ref="BF68:CA68"/>
    <mergeCell ref="CB68:CW68"/>
    <mergeCell ref="CX68:DS68"/>
    <mergeCell ref="I67:AO67"/>
    <mergeCell ref="CB65:CW67"/>
    <mergeCell ref="CX65:DS67"/>
    <mergeCell ref="I66:AO66"/>
    <mergeCell ref="I65:AO65"/>
    <mergeCell ref="I68:AO68"/>
    <mergeCell ref="AP68:BE68"/>
    <mergeCell ref="CX56:DS56"/>
    <mergeCell ref="BF54:CA54"/>
    <mergeCell ref="BF55:CA55"/>
    <mergeCell ref="A63:H64"/>
    <mergeCell ref="CB55:CW55"/>
    <mergeCell ref="CB56:CW56"/>
    <mergeCell ref="A58:H60"/>
    <mergeCell ref="AP58:BE60"/>
    <mergeCell ref="BF58:CA60"/>
    <mergeCell ref="CB58:CW60"/>
    <mergeCell ref="I59:AO59"/>
    <mergeCell ref="A57:H57"/>
    <mergeCell ref="AP57:BE57"/>
    <mergeCell ref="A61:H62"/>
    <mergeCell ref="AP61:BE62"/>
    <mergeCell ref="BF61:CA62"/>
    <mergeCell ref="CB61:CW62"/>
    <mergeCell ref="I61:AO61"/>
    <mergeCell ref="BF56:CA56"/>
    <mergeCell ref="I56:AO56"/>
    <mergeCell ref="I55:AO55"/>
    <mergeCell ref="CX44:DS47"/>
    <mergeCell ref="I45:AO45"/>
    <mergeCell ref="I44:AO44"/>
    <mergeCell ref="I51:AO51"/>
    <mergeCell ref="I50:AO50"/>
    <mergeCell ref="A48:H50"/>
    <mergeCell ref="CB48:CW50"/>
    <mergeCell ref="CX48:DS50"/>
    <mergeCell ref="I48:AO48"/>
    <mergeCell ref="AP48:BE50"/>
    <mergeCell ref="BF48:CA50"/>
    <mergeCell ref="I49:AO49"/>
    <mergeCell ref="CX51:DS53"/>
    <mergeCell ref="BF51:CA53"/>
    <mergeCell ref="CB51:CW53"/>
    <mergeCell ref="A41:H43"/>
    <mergeCell ref="A44:H47"/>
    <mergeCell ref="A37:H40"/>
    <mergeCell ref="AP37:BE40"/>
    <mergeCell ref="BF37:CA40"/>
    <mergeCell ref="I47:AO47"/>
    <mergeCell ref="AP44:BE47"/>
    <mergeCell ref="BF44:CA47"/>
    <mergeCell ref="CB44:CW47"/>
    <mergeCell ref="I46:AO46"/>
    <mergeCell ref="CX37:DS40"/>
    <mergeCell ref="I38:AO38"/>
    <mergeCell ref="I37:AO37"/>
    <mergeCell ref="I36:AO36"/>
    <mergeCell ref="I40:AO40"/>
    <mergeCell ref="CB37:CW40"/>
    <mergeCell ref="I39:AO39"/>
    <mergeCell ref="CB41:CW43"/>
    <mergeCell ref="I42:AO42"/>
    <mergeCell ref="CX41:DS43"/>
    <mergeCell ref="I41:AO41"/>
    <mergeCell ref="AP41:BE43"/>
    <mergeCell ref="BF41:CA43"/>
    <mergeCell ref="I43:AO43"/>
    <mergeCell ref="CX31:DS31"/>
    <mergeCell ref="CX34:DS36"/>
    <mergeCell ref="I34:AO34"/>
    <mergeCell ref="I33:AO33"/>
    <mergeCell ref="CX32:DS33"/>
    <mergeCell ref="A31:H31"/>
    <mergeCell ref="I31:AO31"/>
    <mergeCell ref="AP31:BE31"/>
    <mergeCell ref="BF31:CA31"/>
    <mergeCell ref="A32:H33"/>
    <mergeCell ref="AP32:BE33"/>
    <mergeCell ref="BF32:CA33"/>
    <mergeCell ref="CB32:CW33"/>
    <mergeCell ref="I32:AO32"/>
    <mergeCell ref="CB31:CW31"/>
    <mergeCell ref="A34:H36"/>
    <mergeCell ref="AP34:BE36"/>
    <mergeCell ref="BF34:CA36"/>
    <mergeCell ref="CB34:CW36"/>
    <mergeCell ref="I35:AO35"/>
    <mergeCell ref="CX29:DS30"/>
    <mergeCell ref="I28:AO28"/>
    <mergeCell ref="CX27:DS28"/>
    <mergeCell ref="I30:AO30"/>
    <mergeCell ref="I26:AO26"/>
    <mergeCell ref="A29:H30"/>
    <mergeCell ref="AP29:BE30"/>
    <mergeCell ref="BF29:CA30"/>
    <mergeCell ref="CB29:CW30"/>
    <mergeCell ref="I29:AO29"/>
    <mergeCell ref="A27:H28"/>
    <mergeCell ref="AP27:BE28"/>
    <mergeCell ref="BF27:CA28"/>
    <mergeCell ref="CB27:CW28"/>
    <mergeCell ref="I27:AO27"/>
    <mergeCell ref="A25:H26"/>
    <mergeCell ref="AP25:BE26"/>
    <mergeCell ref="BF25:CA26"/>
    <mergeCell ref="CX25:DS26"/>
    <mergeCell ref="I24:AO24"/>
    <mergeCell ref="A20:H24"/>
    <mergeCell ref="AP20:BE24"/>
    <mergeCell ref="BF20:CA24"/>
    <mergeCell ref="CB20:CW24"/>
    <mergeCell ref="I23:AO23"/>
    <mergeCell ref="CB25:CW26"/>
    <mergeCell ref="I25:AO25"/>
    <mergeCell ref="CX20:DS24"/>
    <mergeCell ref="I22:AO22"/>
    <mergeCell ref="I21:AO21"/>
    <mergeCell ref="I20:AO20"/>
    <mergeCell ref="I19:AO19"/>
    <mergeCell ref="A18:H19"/>
    <mergeCell ref="AP18:BE19"/>
    <mergeCell ref="I18:AO18"/>
    <mergeCell ref="CX18:DS19"/>
    <mergeCell ref="BF18:CA19"/>
    <mergeCell ref="CX15:DS16"/>
    <mergeCell ref="A14:H14"/>
    <mergeCell ref="I14:AO14"/>
    <mergeCell ref="AP14:BE14"/>
    <mergeCell ref="BF14:CA14"/>
    <mergeCell ref="CB14:CW14"/>
    <mergeCell ref="CX14:DS14"/>
    <mergeCell ref="I16:AO16"/>
    <mergeCell ref="CB18:CW19"/>
    <mergeCell ref="A15:H16"/>
    <mergeCell ref="AP15:BE16"/>
    <mergeCell ref="BF15:CA16"/>
    <mergeCell ref="CB15:CW16"/>
    <mergeCell ref="I15:AO15"/>
    <mergeCell ref="A17:H17"/>
    <mergeCell ref="I17:AO17"/>
    <mergeCell ref="AP17:BE17"/>
    <mergeCell ref="BF17:CA17"/>
    <mergeCell ref="CB17:CW17"/>
    <mergeCell ref="CX17:DS17"/>
    <mergeCell ref="CX11:DS12"/>
    <mergeCell ref="I11:AO11"/>
    <mergeCell ref="AP11:BE12"/>
    <mergeCell ref="I12:AO12"/>
    <mergeCell ref="A11:H12"/>
    <mergeCell ref="BF11:CA12"/>
    <mergeCell ref="CB11:CW12"/>
    <mergeCell ref="A13:H13"/>
    <mergeCell ref="I13:AO13"/>
    <mergeCell ref="AP13:BE13"/>
    <mergeCell ref="BF13:CA13"/>
    <mergeCell ref="CB13:CW13"/>
    <mergeCell ref="CX13:DS13"/>
    <mergeCell ref="A10:H10"/>
    <mergeCell ref="I10:AO10"/>
    <mergeCell ref="AP10:BE10"/>
    <mergeCell ref="BF10:CA10"/>
    <mergeCell ref="CX10:DS10"/>
    <mergeCell ref="CB9:CW9"/>
    <mergeCell ref="CB10:CW10"/>
    <mergeCell ref="A9:H9"/>
    <mergeCell ref="I9:AO9"/>
    <mergeCell ref="AP9:BE9"/>
    <mergeCell ref="BF9:CA9"/>
    <mergeCell ref="A6:DS6"/>
    <mergeCell ref="CX8:DS8"/>
    <mergeCell ref="BF8:CA8"/>
    <mergeCell ref="A5:DS5"/>
    <mergeCell ref="CB8:CW8"/>
    <mergeCell ref="AP8:BE8"/>
    <mergeCell ref="A8:H8"/>
    <mergeCell ref="I8:AO8"/>
    <mergeCell ref="CX9:DS9"/>
  </mergeCells>
  <phoneticPr fontId="10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8"/>
  </sheetPr>
  <dimension ref="A1:DT112"/>
  <sheetViews>
    <sheetView topLeftCell="A4" workbookViewId="0">
      <pane xSplit="41" ySplit="11" topLeftCell="AR15" activePane="bottomRight" state="frozen"/>
      <selection activeCell="A4" sqref="A4"/>
      <selection pane="topRight" activeCell="AP4" sqref="AP4"/>
      <selection pane="bottomLeft" activeCell="A15" sqref="A15"/>
      <selection pane="bottomRight" activeCell="CM50" sqref="CM50:CW51"/>
    </sheetView>
  </sheetViews>
  <sheetFormatPr defaultColWidth="1.140625" defaultRowHeight="15.75"/>
  <cols>
    <col min="1" max="16384" width="1.140625" style="1"/>
  </cols>
  <sheetData>
    <row r="1" spans="1:124" s="2" customFormat="1" ht="11.25">
      <c r="DS1" s="3" t="s">
        <v>154</v>
      </c>
      <c r="DT1" s="3"/>
    </row>
    <row r="2" spans="1:124" s="2" customFormat="1" ht="11.25">
      <c r="DS2" s="3" t="s">
        <v>10</v>
      </c>
      <c r="DT2" s="3"/>
    </row>
    <row r="3" spans="1:124" s="2" customFormat="1" ht="11.25">
      <c r="DS3" s="3" t="s">
        <v>11</v>
      </c>
      <c r="DT3" s="3"/>
    </row>
    <row r="7" spans="1:124" s="10" customFormat="1" ht="18.75">
      <c r="A7" s="24" t="s">
        <v>155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</row>
    <row r="10" spans="1:124">
      <c r="A10" s="26" t="s">
        <v>25</v>
      </c>
      <c r="B10" s="27"/>
      <c r="C10" s="27"/>
      <c r="D10" s="27"/>
      <c r="E10" s="27"/>
      <c r="F10" s="27"/>
      <c r="G10" s="27"/>
      <c r="H10" s="28"/>
      <c r="I10" s="26" t="s">
        <v>27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8"/>
      <c r="AP10" s="26" t="s">
        <v>28</v>
      </c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8"/>
      <c r="BF10" s="26" t="s">
        <v>30</v>
      </c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8"/>
      <c r="CB10" s="26" t="s">
        <v>36</v>
      </c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8"/>
      <c r="CX10" s="26" t="s">
        <v>33</v>
      </c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8"/>
    </row>
    <row r="11" spans="1:124">
      <c r="A11" s="29" t="s">
        <v>26</v>
      </c>
      <c r="B11" s="30"/>
      <c r="C11" s="30"/>
      <c r="D11" s="30"/>
      <c r="E11" s="30"/>
      <c r="F11" s="30"/>
      <c r="G11" s="30"/>
      <c r="H11" s="31"/>
      <c r="I11" s="29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1"/>
      <c r="AP11" s="29" t="s">
        <v>29</v>
      </c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1"/>
      <c r="BF11" s="29" t="s">
        <v>31</v>
      </c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1"/>
      <c r="CB11" s="29" t="s">
        <v>37</v>
      </c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1"/>
      <c r="CX11" s="29" t="s">
        <v>34</v>
      </c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1"/>
    </row>
    <row r="12" spans="1:124" ht="15.75" customHeight="1">
      <c r="A12" s="29"/>
      <c r="B12" s="30"/>
      <c r="C12" s="30"/>
      <c r="D12" s="30"/>
      <c r="E12" s="30"/>
      <c r="F12" s="30"/>
      <c r="G12" s="30"/>
      <c r="H12" s="31"/>
      <c r="I12" s="29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1"/>
      <c r="AP12" s="29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1"/>
      <c r="BF12" s="29" t="s">
        <v>32</v>
      </c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1"/>
      <c r="CB12" s="29" t="s">
        <v>146</v>
      </c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1"/>
      <c r="CX12" s="29" t="s">
        <v>35</v>
      </c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1"/>
    </row>
    <row r="13" spans="1:124" s="15" customFormat="1">
      <c r="A13" s="51"/>
      <c r="B13" s="39"/>
      <c r="C13" s="39"/>
      <c r="D13" s="39"/>
      <c r="E13" s="39"/>
      <c r="F13" s="39"/>
      <c r="G13" s="39"/>
      <c r="H13" s="52"/>
      <c r="I13" s="53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54"/>
      <c r="AP13" s="51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52"/>
      <c r="BF13" s="65" t="s">
        <v>156</v>
      </c>
      <c r="BG13" s="38"/>
      <c r="BH13" s="38"/>
      <c r="BI13" s="38"/>
      <c r="BJ13" s="38"/>
      <c r="BK13" s="38"/>
      <c r="BL13" s="38"/>
      <c r="BM13" s="38"/>
      <c r="BN13" s="38"/>
      <c r="BO13" s="38"/>
      <c r="BP13" s="66"/>
      <c r="BQ13" s="65" t="s">
        <v>158</v>
      </c>
      <c r="BR13" s="38"/>
      <c r="BS13" s="38"/>
      <c r="BT13" s="38"/>
      <c r="BU13" s="38"/>
      <c r="BV13" s="38"/>
      <c r="BW13" s="38"/>
      <c r="BX13" s="38"/>
      <c r="BY13" s="38"/>
      <c r="BZ13" s="38"/>
      <c r="CA13" s="66"/>
      <c r="CB13" s="65" t="s">
        <v>156</v>
      </c>
      <c r="CC13" s="38"/>
      <c r="CD13" s="38"/>
      <c r="CE13" s="38"/>
      <c r="CF13" s="38"/>
      <c r="CG13" s="38"/>
      <c r="CH13" s="38"/>
      <c r="CI13" s="38"/>
      <c r="CJ13" s="38"/>
      <c r="CK13" s="38"/>
      <c r="CL13" s="66"/>
      <c r="CM13" s="65" t="s">
        <v>158</v>
      </c>
      <c r="CN13" s="38"/>
      <c r="CO13" s="38"/>
      <c r="CP13" s="38"/>
      <c r="CQ13" s="38"/>
      <c r="CR13" s="38"/>
      <c r="CS13" s="38"/>
      <c r="CT13" s="38"/>
      <c r="CU13" s="38"/>
      <c r="CV13" s="38"/>
      <c r="CW13" s="66"/>
      <c r="CX13" s="65" t="s">
        <v>156</v>
      </c>
      <c r="CY13" s="38"/>
      <c r="CZ13" s="38"/>
      <c r="DA13" s="38"/>
      <c r="DB13" s="38"/>
      <c r="DC13" s="38"/>
      <c r="DD13" s="38"/>
      <c r="DE13" s="38"/>
      <c r="DF13" s="38"/>
      <c r="DG13" s="38"/>
      <c r="DH13" s="66"/>
      <c r="DI13" s="65" t="s">
        <v>158</v>
      </c>
      <c r="DJ13" s="38"/>
      <c r="DK13" s="38"/>
      <c r="DL13" s="38"/>
      <c r="DM13" s="38"/>
      <c r="DN13" s="38"/>
      <c r="DO13" s="38"/>
      <c r="DP13" s="38"/>
      <c r="DQ13" s="38"/>
      <c r="DR13" s="38"/>
      <c r="DS13" s="66"/>
    </row>
    <row r="14" spans="1:124">
      <c r="A14" s="61"/>
      <c r="B14" s="62"/>
      <c r="C14" s="62"/>
      <c r="D14" s="62"/>
      <c r="E14" s="62"/>
      <c r="F14" s="62"/>
      <c r="G14" s="62"/>
      <c r="H14" s="63"/>
      <c r="I14" s="55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7"/>
      <c r="AP14" s="61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3"/>
      <c r="BF14" s="61" t="s">
        <v>157</v>
      </c>
      <c r="BG14" s="62"/>
      <c r="BH14" s="62"/>
      <c r="BI14" s="62"/>
      <c r="BJ14" s="62"/>
      <c r="BK14" s="62"/>
      <c r="BL14" s="62"/>
      <c r="BM14" s="62"/>
      <c r="BN14" s="62"/>
      <c r="BO14" s="62"/>
      <c r="BP14" s="63"/>
      <c r="BQ14" s="61" t="s">
        <v>157</v>
      </c>
      <c r="BR14" s="62"/>
      <c r="BS14" s="62"/>
      <c r="BT14" s="62"/>
      <c r="BU14" s="62"/>
      <c r="BV14" s="62"/>
      <c r="BW14" s="62"/>
      <c r="BX14" s="62"/>
      <c r="BY14" s="62"/>
      <c r="BZ14" s="62"/>
      <c r="CA14" s="63"/>
      <c r="CB14" s="61" t="s">
        <v>157</v>
      </c>
      <c r="CC14" s="62"/>
      <c r="CD14" s="62"/>
      <c r="CE14" s="62"/>
      <c r="CF14" s="62"/>
      <c r="CG14" s="62"/>
      <c r="CH14" s="62"/>
      <c r="CI14" s="62"/>
      <c r="CJ14" s="62"/>
      <c r="CK14" s="62"/>
      <c r="CL14" s="63"/>
      <c r="CM14" s="61" t="s">
        <v>157</v>
      </c>
      <c r="CN14" s="62"/>
      <c r="CO14" s="62"/>
      <c r="CP14" s="62"/>
      <c r="CQ14" s="62"/>
      <c r="CR14" s="62"/>
      <c r="CS14" s="62"/>
      <c r="CT14" s="62"/>
      <c r="CU14" s="62"/>
      <c r="CV14" s="62"/>
      <c r="CW14" s="63"/>
      <c r="CX14" s="61" t="s">
        <v>157</v>
      </c>
      <c r="CY14" s="62"/>
      <c r="CZ14" s="62"/>
      <c r="DA14" s="62"/>
      <c r="DB14" s="62"/>
      <c r="DC14" s="62"/>
      <c r="DD14" s="62"/>
      <c r="DE14" s="62"/>
      <c r="DF14" s="62"/>
      <c r="DG14" s="62"/>
      <c r="DH14" s="63"/>
      <c r="DI14" s="61" t="s">
        <v>157</v>
      </c>
      <c r="DJ14" s="62"/>
      <c r="DK14" s="62"/>
      <c r="DL14" s="62"/>
      <c r="DM14" s="62"/>
      <c r="DN14" s="62"/>
      <c r="DO14" s="62"/>
      <c r="DP14" s="62"/>
      <c r="DQ14" s="62"/>
      <c r="DR14" s="62"/>
      <c r="DS14" s="63"/>
    </row>
    <row r="15" spans="1:124">
      <c r="A15" s="38" t="s">
        <v>38</v>
      </c>
      <c r="B15" s="38"/>
      <c r="C15" s="38"/>
      <c r="D15" s="38"/>
      <c r="E15" s="38"/>
      <c r="F15" s="38"/>
      <c r="G15" s="38"/>
      <c r="H15" s="38"/>
      <c r="I15" s="37" t="s">
        <v>159</v>
      </c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</row>
    <row r="16" spans="1:124">
      <c r="A16" s="39"/>
      <c r="B16" s="39"/>
      <c r="C16" s="39"/>
      <c r="D16" s="39"/>
      <c r="E16" s="39"/>
      <c r="F16" s="39"/>
      <c r="G16" s="39"/>
      <c r="H16" s="39"/>
      <c r="I16" s="40" t="s">
        <v>160</v>
      </c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</row>
    <row r="17" spans="1:123">
      <c r="A17" s="39" t="s">
        <v>45</v>
      </c>
      <c r="B17" s="39"/>
      <c r="C17" s="39"/>
      <c r="D17" s="39"/>
      <c r="E17" s="39"/>
      <c r="F17" s="39"/>
      <c r="G17" s="39"/>
      <c r="H17" s="39"/>
      <c r="I17" s="40" t="s">
        <v>161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</row>
    <row r="18" spans="1:123">
      <c r="A18" s="39"/>
      <c r="B18" s="39"/>
      <c r="C18" s="39"/>
      <c r="D18" s="39"/>
      <c r="E18" s="39"/>
      <c r="F18" s="39"/>
      <c r="G18" s="39"/>
      <c r="H18" s="39"/>
      <c r="I18" s="40" t="s">
        <v>162</v>
      </c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</row>
    <row r="19" spans="1:123">
      <c r="A19" s="39"/>
      <c r="B19" s="39"/>
      <c r="C19" s="39"/>
      <c r="D19" s="39"/>
      <c r="E19" s="39"/>
      <c r="F19" s="39"/>
      <c r="G19" s="39"/>
      <c r="H19" s="39"/>
      <c r="I19" s="40" t="s">
        <v>163</v>
      </c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39" t="s">
        <v>191</v>
      </c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</row>
    <row r="20" spans="1:123">
      <c r="A20" s="39"/>
      <c r="B20" s="39"/>
      <c r="C20" s="39"/>
      <c r="D20" s="39"/>
      <c r="E20" s="39"/>
      <c r="F20" s="39"/>
      <c r="G20" s="39"/>
      <c r="H20" s="39"/>
      <c r="I20" s="40" t="s">
        <v>164</v>
      </c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</row>
    <row r="21" spans="1:123">
      <c r="A21" s="39"/>
      <c r="B21" s="39"/>
      <c r="C21" s="39"/>
      <c r="D21" s="39"/>
      <c r="E21" s="39"/>
      <c r="F21" s="39"/>
      <c r="G21" s="39"/>
      <c r="H21" s="39"/>
      <c r="I21" s="40" t="s">
        <v>165</v>
      </c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</row>
    <row r="22" spans="1:123">
      <c r="A22" s="39"/>
      <c r="B22" s="39"/>
      <c r="C22" s="39"/>
      <c r="D22" s="39"/>
      <c r="E22" s="39"/>
      <c r="F22" s="39"/>
      <c r="G22" s="39"/>
      <c r="H22" s="39"/>
      <c r="I22" s="40" t="s">
        <v>166</v>
      </c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</row>
    <row r="23" spans="1:123">
      <c r="A23" s="39"/>
      <c r="B23" s="39"/>
      <c r="C23" s="39"/>
      <c r="D23" s="39"/>
      <c r="E23" s="39"/>
      <c r="F23" s="39"/>
      <c r="G23" s="39"/>
      <c r="H23" s="39"/>
      <c r="I23" s="40" t="s">
        <v>167</v>
      </c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</row>
    <row r="24" spans="1:123">
      <c r="A24" s="39"/>
      <c r="B24" s="39"/>
      <c r="C24" s="39"/>
      <c r="D24" s="39"/>
      <c r="E24" s="39"/>
      <c r="F24" s="39"/>
      <c r="G24" s="39"/>
      <c r="H24" s="39"/>
      <c r="I24" s="40" t="s">
        <v>168</v>
      </c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</row>
    <row r="25" spans="1:123">
      <c r="A25" s="39"/>
      <c r="B25" s="39"/>
      <c r="C25" s="39"/>
      <c r="D25" s="39"/>
      <c r="E25" s="39"/>
      <c r="F25" s="39"/>
      <c r="G25" s="39"/>
      <c r="H25" s="39"/>
      <c r="I25" s="40" t="s">
        <v>169</v>
      </c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</row>
    <row r="26" spans="1:123">
      <c r="A26" s="39"/>
      <c r="B26" s="39"/>
      <c r="C26" s="39"/>
      <c r="D26" s="39"/>
      <c r="E26" s="39"/>
      <c r="F26" s="39"/>
      <c r="G26" s="39"/>
      <c r="H26" s="39"/>
      <c r="I26" s="40" t="s">
        <v>170</v>
      </c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</row>
    <row r="27" spans="1:123">
      <c r="A27" s="39"/>
      <c r="B27" s="39"/>
      <c r="C27" s="39"/>
      <c r="D27" s="39"/>
      <c r="E27" s="39"/>
      <c r="F27" s="39"/>
      <c r="G27" s="39"/>
      <c r="H27" s="39"/>
      <c r="I27" s="40" t="s">
        <v>171</v>
      </c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</row>
    <row r="28" spans="1:123">
      <c r="A28" s="39"/>
      <c r="B28" s="39"/>
      <c r="C28" s="39"/>
      <c r="D28" s="39"/>
      <c r="E28" s="39"/>
      <c r="F28" s="39"/>
      <c r="G28" s="39"/>
      <c r="H28" s="39"/>
      <c r="I28" s="40" t="s">
        <v>172</v>
      </c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</row>
    <row r="29" spans="1:123">
      <c r="A29" s="39"/>
      <c r="B29" s="39"/>
      <c r="C29" s="39"/>
      <c r="D29" s="39"/>
      <c r="E29" s="39"/>
      <c r="F29" s="39"/>
      <c r="G29" s="39"/>
      <c r="H29" s="39"/>
      <c r="I29" s="40" t="s">
        <v>173</v>
      </c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</row>
    <row r="30" spans="1:123">
      <c r="A30" s="39"/>
      <c r="B30" s="39"/>
      <c r="C30" s="39"/>
      <c r="D30" s="39"/>
      <c r="E30" s="39"/>
      <c r="F30" s="39"/>
      <c r="G30" s="39"/>
      <c r="H30" s="39"/>
      <c r="I30" s="40" t="s">
        <v>174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</row>
    <row r="31" spans="1:123">
      <c r="A31" s="39"/>
      <c r="B31" s="39"/>
      <c r="C31" s="39"/>
      <c r="D31" s="39"/>
      <c r="E31" s="39"/>
      <c r="F31" s="39"/>
      <c r="G31" s="39"/>
      <c r="H31" s="39"/>
      <c r="I31" s="40" t="s">
        <v>175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</row>
    <row r="32" spans="1:123">
      <c r="A32" s="39"/>
      <c r="B32" s="39"/>
      <c r="C32" s="39"/>
      <c r="D32" s="39"/>
      <c r="E32" s="39"/>
      <c r="F32" s="39"/>
      <c r="G32" s="39"/>
      <c r="H32" s="39"/>
      <c r="I32" s="40" t="s">
        <v>176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39" t="s">
        <v>186</v>
      </c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</row>
    <row r="33" spans="1:123">
      <c r="A33" s="39"/>
      <c r="B33" s="39"/>
      <c r="C33" s="39"/>
      <c r="D33" s="39"/>
      <c r="E33" s="39"/>
      <c r="F33" s="39"/>
      <c r="G33" s="39"/>
      <c r="H33" s="39"/>
      <c r="I33" s="40" t="s">
        <v>177</v>
      </c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</row>
    <row r="34" spans="1:123">
      <c r="A34" s="39"/>
      <c r="B34" s="39"/>
      <c r="C34" s="39"/>
      <c r="D34" s="39"/>
      <c r="E34" s="39"/>
      <c r="F34" s="39"/>
      <c r="G34" s="39"/>
      <c r="H34" s="39"/>
      <c r="I34" s="40" t="s">
        <v>164</v>
      </c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</row>
    <row r="35" spans="1:123">
      <c r="A35" s="39"/>
      <c r="B35" s="39"/>
      <c r="C35" s="39"/>
      <c r="D35" s="39"/>
      <c r="E35" s="39"/>
      <c r="F35" s="39"/>
      <c r="G35" s="39"/>
      <c r="H35" s="39"/>
      <c r="I35" s="40" t="s">
        <v>178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</row>
    <row r="36" spans="1:123">
      <c r="A36" s="39"/>
      <c r="B36" s="39"/>
      <c r="C36" s="39"/>
      <c r="D36" s="39"/>
      <c r="E36" s="39"/>
      <c r="F36" s="39"/>
      <c r="G36" s="39"/>
      <c r="H36" s="39"/>
      <c r="I36" s="40" t="s">
        <v>179</v>
      </c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</row>
    <row r="37" spans="1:123">
      <c r="A37" s="39"/>
      <c r="B37" s="39"/>
      <c r="C37" s="39"/>
      <c r="D37" s="39"/>
      <c r="E37" s="39"/>
      <c r="F37" s="39"/>
      <c r="G37" s="39"/>
      <c r="H37" s="39"/>
      <c r="I37" s="40" t="s">
        <v>180</v>
      </c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</row>
    <row r="38" spans="1:123">
      <c r="A38" s="39"/>
      <c r="B38" s="39"/>
      <c r="C38" s="39"/>
      <c r="D38" s="39"/>
      <c r="E38" s="39"/>
      <c r="F38" s="39"/>
      <c r="G38" s="39"/>
      <c r="H38" s="39"/>
      <c r="I38" s="40" t="s">
        <v>181</v>
      </c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</row>
    <row r="39" spans="1:123">
      <c r="A39" s="39"/>
      <c r="B39" s="39"/>
      <c r="C39" s="39"/>
      <c r="D39" s="39"/>
      <c r="E39" s="39"/>
      <c r="F39" s="39"/>
      <c r="G39" s="39"/>
      <c r="H39" s="39"/>
      <c r="I39" s="40" t="s">
        <v>182</v>
      </c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</row>
    <row r="40" spans="1:123">
      <c r="A40" s="39"/>
      <c r="B40" s="39"/>
      <c r="C40" s="39"/>
      <c r="D40" s="39"/>
      <c r="E40" s="39"/>
      <c r="F40" s="39"/>
      <c r="G40" s="39"/>
      <c r="H40" s="39"/>
      <c r="I40" s="40" t="s">
        <v>183</v>
      </c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</row>
    <row r="41" spans="1:123">
      <c r="A41" s="39"/>
      <c r="B41" s="39"/>
      <c r="C41" s="39"/>
      <c r="D41" s="39"/>
      <c r="E41" s="39"/>
      <c r="F41" s="39"/>
      <c r="G41" s="39"/>
      <c r="H41" s="39"/>
      <c r="I41" s="40" t="s">
        <v>184</v>
      </c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</row>
    <row r="42" spans="1:123">
      <c r="A42" s="39"/>
      <c r="B42" s="39"/>
      <c r="C42" s="39"/>
      <c r="D42" s="39"/>
      <c r="E42" s="39"/>
      <c r="F42" s="39"/>
      <c r="G42" s="39"/>
      <c r="H42" s="39"/>
      <c r="I42" s="40" t="s">
        <v>185</v>
      </c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</row>
    <row r="43" spans="1:123">
      <c r="A43" s="39"/>
      <c r="B43" s="39"/>
      <c r="C43" s="39"/>
      <c r="D43" s="39"/>
      <c r="E43" s="39"/>
      <c r="F43" s="39"/>
      <c r="G43" s="39"/>
      <c r="H43" s="39"/>
      <c r="I43" s="40" t="s">
        <v>173</v>
      </c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</row>
    <row r="44" spans="1:123">
      <c r="A44" s="39"/>
      <c r="B44" s="39"/>
      <c r="C44" s="39"/>
      <c r="D44" s="39"/>
      <c r="E44" s="39"/>
      <c r="F44" s="39"/>
      <c r="G44" s="39"/>
      <c r="H44" s="39"/>
      <c r="I44" s="40" t="s">
        <v>174</v>
      </c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</row>
    <row r="45" spans="1:123">
      <c r="A45" s="39"/>
      <c r="B45" s="39"/>
      <c r="C45" s="39"/>
      <c r="D45" s="39"/>
      <c r="E45" s="39"/>
      <c r="F45" s="39"/>
      <c r="G45" s="39"/>
      <c r="H45" s="39"/>
      <c r="I45" s="40" t="s">
        <v>175</v>
      </c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</row>
    <row r="46" spans="1:123" s="16" customFormat="1">
      <c r="A46" s="58" t="s">
        <v>47</v>
      </c>
      <c r="B46" s="58"/>
      <c r="C46" s="58"/>
      <c r="D46" s="58"/>
      <c r="E46" s="58"/>
      <c r="F46" s="58"/>
      <c r="G46" s="58"/>
      <c r="H46" s="58"/>
      <c r="I46" s="59" t="s">
        <v>187</v>
      </c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  <c r="CT46" s="64"/>
      <c r="CU46" s="64"/>
      <c r="CV46" s="64"/>
      <c r="CW46" s="64"/>
      <c r="CX46" s="64"/>
      <c r="CY46" s="64"/>
      <c r="CZ46" s="64"/>
      <c r="DA46" s="64"/>
      <c r="DB46" s="64"/>
      <c r="DC46" s="64"/>
      <c r="DD46" s="64"/>
      <c r="DE46" s="64"/>
      <c r="DF46" s="64"/>
      <c r="DG46" s="64"/>
      <c r="DH46" s="64"/>
      <c r="DI46" s="64"/>
      <c r="DJ46" s="64"/>
      <c r="DK46" s="64"/>
      <c r="DL46" s="64"/>
      <c r="DM46" s="64"/>
      <c r="DN46" s="64"/>
      <c r="DO46" s="64"/>
      <c r="DP46" s="64"/>
      <c r="DQ46" s="64"/>
      <c r="DR46" s="64"/>
      <c r="DS46" s="64"/>
    </row>
    <row r="47" spans="1:123" s="16" customFormat="1">
      <c r="A47" s="58"/>
      <c r="B47" s="58"/>
      <c r="C47" s="58"/>
      <c r="D47" s="58"/>
      <c r="E47" s="58"/>
      <c r="F47" s="58"/>
      <c r="G47" s="58"/>
      <c r="H47" s="58"/>
      <c r="I47" s="59" t="s">
        <v>188</v>
      </c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4"/>
      <c r="CU47" s="64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  <c r="DL47" s="64"/>
      <c r="DM47" s="64"/>
      <c r="DN47" s="64"/>
      <c r="DO47" s="64"/>
      <c r="DP47" s="64"/>
      <c r="DQ47" s="64"/>
      <c r="DR47" s="64"/>
      <c r="DS47" s="64"/>
    </row>
    <row r="48" spans="1:123" s="16" customFormat="1">
      <c r="A48" s="58"/>
      <c r="B48" s="58"/>
      <c r="C48" s="58"/>
      <c r="D48" s="58"/>
      <c r="E48" s="58"/>
      <c r="F48" s="58"/>
      <c r="G48" s="58"/>
      <c r="H48" s="58"/>
      <c r="I48" s="59" t="s">
        <v>189</v>
      </c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4"/>
      <c r="CU48" s="64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64"/>
    </row>
    <row r="49" spans="1:123" s="16" customFormat="1">
      <c r="A49" s="58"/>
      <c r="B49" s="58"/>
      <c r="C49" s="58"/>
      <c r="D49" s="58"/>
      <c r="E49" s="58"/>
      <c r="F49" s="58"/>
      <c r="G49" s="58"/>
      <c r="H49" s="58"/>
      <c r="I49" s="59" t="s">
        <v>190</v>
      </c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8" t="s">
        <v>191</v>
      </c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67">
        <v>240516.4</v>
      </c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>
        <v>240516.4</v>
      </c>
      <c r="BR49" s="67"/>
      <c r="BS49" s="67"/>
      <c r="BT49" s="67"/>
      <c r="BU49" s="67"/>
      <c r="BV49" s="67"/>
      <c r="BW49" s="67"/>
      <c r="BX49" s="67"/>
      <c r="BY49" s="67"/>
      <c r="BZ49" s="67"/>
      <c r="CA49" s="67"/>
      <c r="CB49" s="67">
        <v>245428.78</v>
      </c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>
        <v>245428.78</v>
      </c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>
        <v>360500.75</v>
      </c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>
        <v>360500.75</v>
      </c>
      <c r="DJ49" s="67"/>
      <c r="DK49" s="67"/>
      <c r="DL49" s="67"/>
      <c r="DM49" s="67"/>
      <c r="DN49" s="67"/>
      <c r="DO49" s="67"/>
      <c r="DP49" s="67"/>
      <c r="DQ49" s="67"/>
      <c r="DR49" s="67"/>
      <c r="DS49" s="67"/>
    </row>
    <row r="50" spans="1:123" s="16" customFormat="1">
      <c r="A50" s="58"/>
      <c r="B50" s="58"/>
      <c r="C50" s="58"/>
      <c r="D50" s="58"/>
      <c r="E50" s="58"/>
      <c r="F50" s="58"/>
      <c r="G50" s="58"/>
      <c r="H50" s="58"/>
      <c r="I50" s="59" t="s">
        <v>192</v>
      </c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8" t="s">
        <v>186</v>
      </c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67">
        <v>551.29999999999995</v>
      </c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>
        <v>505.28</v>
      </c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>
        <v>189.88</v>
      </c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>
        <v>203.14</v>
      </c>
      <c r="CN50" s="67"/>
      <c r="CO50" s="67"/>
      <c r="CP50" s="67"/>
      <c r="CQ50" s="67"/>
      <c r="CR50" s="67"/>
      <c r="CS50" s="67"/>
      <c r="CT50" s="67"/>
      <c r="CU50" s="67"/>
      <c r="CV50" s="67"/>
      <c r="CW50" s="67"/>
      <c r="CX50" s="67">
        <v>199.57</v>
      </c>
      <c r="CY50" s="67"/>
      <c r="CZ50" s="67"/>
      <c r="DA50" s="67"/>
      <c r="DB50" s="67"/>
      <c r="DC50" s="67"/>
      <c r="DD50" s="67"/>
      <c r="DE50" s="67"/>
      <c r="DF50" s="67"/>
      <c r="DG50" s="67"/>
      <c r="DH50" s="67"/>
      <c r="DI50" s="67">
        <v>210.84</v>
      </c>
      <c r="DJ50" s="67"/>
      <c r="DK50" s="67"/>
      <c r="DL50" s="67"/>
      <c r="DM50" s="67"/>
      <c r="DN50" s="67"/>
      <c r="DO50" s="67"/>
      <c r="DP50" s="67"/>
      <c r="DQ50" s="67"/>
      <c r="DR50" s="67"/>
      <c r="DS50" s="67"/>
    </row>
    <row r="51" spans="1:123" s="16" customFormat="1">
      <c r="A51" s="58"/>
      <c r="B51" s="58"/>
      <c r="C51" s="58"/>
      <c r="D51" s="58"/>
      <c r="E51" s="58"/>
      <c r="F51" s="58"/>
      <c r="G51" s="58"/>
      <c r="H51" s="58"/>
      <c r="I51" s="59" t="s">
        <v>193</v>
      </c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7"/>
      <c r="CA51" s="67"/>
      <c r="CB51" s="67"/>
      <c r="CC51" s="67"/>
      <c r="CD51" s="67"/>
      <c r="CE51" s="67"/>
      <c r="CF51" s="67"/>
      <c r="CG51" s="67"/>
      <c r="CH51" s="67"/>
      <c r="CI51" s="67"/>
      <c r="CJ51" s="67"/>
      <c r="CK51" s="67"/>
      <c r="CL51" s="67"/>
      <c r="CM51" s="67"/>
      <c r="CN51" s="67"/>
      <c r="CO51" s="67"/>
      <c r="CP51" s="67"/>
      <c r="CQ51" s="67"/>
      <c r="CR51" s="67"/>
      <c r="CS51" s="67"/>
      <c r="CT51" s="67"/>
      <c r="CU51" s="67"/>
      <c r="CV51" s="67"/>
      <c r="CW51" s="67"/>
      <c r="CX51" s="67"/>
      <c r="CY51" s="67"/>
      <c r="CZ51" s="67"/>
      <c r="DA51" s="67"/>
      <c r="DB51" s="67"/>
      <c r="DC51" s="67"/>
      <c r="DD51" s="67"/>
      <c r="DE51" s="67"/>
      <c r="DF51" s="67"/>
      <c r="DG51" s="67"/>
      <c r="DH51" s="67"/>
      <c r="DI51" s="67"/>
      <c r="DJ51" s="67"/>
      <c r="DK51" s="67"/>
      <c r="DL51" s="67"/>
      <c r="DM51" s="67"/>
      <c r="DN51" s="67"/>
      <c r="DO51" s="67"/>
      <c r="DP51" s="67"/>
      <c r="DQ51" s="67"/>
      <c r="DR51" s="67"/>
      <c r="DS51" s="67"/>
    </row>
    <row r="52" spans="1:123" s="16" customFormat="1">
      <c r="A52" s="58"/>
      <c r="B52" s="58"/>
      <c r="C52" s="58"/>
      <c r="D52" s="58"/>
      <c r="E52" s="58"/>
      <c r="F52" s="58"/>
      <c r="G52" s="58"/>
      <c r="H52" s="58"/>
      <c r="I52" s="59" t="s">
        <v>194</v>
      </c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8" t="s">
        <v>186</v>
      </c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67">
        <v>1306.04</v>
      </c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>
        <v>1104.78</v>
      </c>
      <c r="BR52" s="67"/>
      <c r="BS52" s="67"/>
      <c r="BT52" s="67"/>
      <c r="BU52" s="67"/>
      <c r="BV52" s="67"/>
      <c r="BW52" s="67"/>
      <c r="BX52" s="67"/>
      <c r="BY52" s="67"/>
      <c r="BZ52" s="67"/>
      <c r="CA52" s="67"/>
      <c r="CB52" s="67">
        <v>1150.1099999999999</v>
      </c>
      <c r="CC52" s="67"/>
      <c r="CD52" s="67"/>
      <c r="CE52" s="67"/>
      <c r="CF52" s="67"/>
      <c r="CG52" s="67"/>
      <c r="CH52" s="67"/>
      <c r="CI52" s="67"/>
      <c r="CJ52" s="67"/>
      <c r="CK52" s="67"/>
      <c r="CL52" s="67"/>
      <c r="CM52" s="67">
        <v>1163.4100000000001</v>
      </c>
      <c r="CN52" s="67"/>
      <c r="CO52" s="67"/>
      <c r="CP52" s="67"/>
      <c r="CQ52" s="67"/>
      <c r="CR52" s="67"/>
      <c r="CS52" s="67"/>
      <c r="CT52" s="67"/>
      <c r="CU52" s="67"/>
      <c r="CV52" s="67"/>
      <c r="CW52" s="67"/>
      <c r="CX52" s="67">
        <v>1215.33</v>
      </c>
      <c r="CY52" s="67"/>
      <c r="CZ52" s="67"/>
      <c r="DA52" s="67"/>
      <c r="DB52" s="67"/>
      <c r="DC52" s="67"/>
      <c r="DD52" s="67"/>
      <c r="DE52" s="67"/>
      <c r="DF52" s="67"/>
      <c r="DG52" s="67"/>
      <c r="DH52" s="67"/>
      <c r="DI52" s="67">
        <v>1226.5999999999999</v>
      </c>
      <c r="DJ52" s="67"/>
      <c r="DK52" s="67"/>
      <c r="DL52" s="67"/>
      <c r="DM52" s="67"/>
      <c r="DN52" s="67"/>
      <c r="DO52" s="67"/>
      <c r="DP52" s="67"/>
      <c r="DQ52" s="67"/>
      <c r="DR52" s="67"/>
      <c r="DS52" s="67"/>
    </row>
    <row r="53" spans="1:123">
      <c r="A53" s="39" t="s">
        <v>51</v>
      </c>
      <c r="B53" s="39"/>
      <c r="C53" s="39"/>
      <c r="D53" s="39"/>
      <c r="E53" s="39"/>
      <c r="F53" s="39"/>
      <c r="G53" s="39"/>
      <c r="H53" s="39"/>
      <c r="I53" s="40" t="s">
        <v>195</v>
      </c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39" t="s">
        <v>186</v>
      </c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</row>
    <row r="54" spans="1:123">
      <c r="A54" s="39"/>
      <c r="B54" s="39"/>
      <c r="C54" s="39"/>
      <c r="D54" s="39"/>
      <c r="E54" s="39"/>
      <c r="F54" s="39"/>
      <c r="G54" s="39"/>
      <c r="H54" s="39"/>
      <c r="I54" s="40" t="s">
        <v>196</v>
      </c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</row>
    <row r="55" spans="1:123">
      <c r="A55" s="39"/>
      <c r="B55" s="39"/>
      <c r="C55" s="39"/>
      <c r="D55" s="39"/>
      <c r="E55" s="39"/>
      <c r="F55" s="39"/>
      <c r="G55" s="39"/>
      <c r="H55" s="39"/>
      <c r="I55" s="40" t="s">
        <v>188</v>
      </c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</row>
    <row r="56" spans="1:123">
      <c r="A56" s="39" t="s">
        <v>61</v>
      </c>
      <c r="B56" s="39"/>
      <c r="C56" s="39"/>
      <c r="D56" s="39"/>
      <c r="E56" s="39"/>
      <c r="F56" s="39"/>
      <c r="G56" s="39"/>
      <c r="H56" s="39"/>
      <c r="I56" s="40" t="s">
        <v>197</v>
      </c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</row>
    <row r="57" spans="1:123">
      <c r="A57" s="39" t="s">
        <v>63</v>
      </c>
      <c r="B57" s="39"/>
      <c r="C57" s="39"/>
      <c r="D57" s="39"/>
      <c r="E57" s="39"/>
      <c r="F57" s="39"/>
      <c r="G57" s="39"/>
      <c r="H57" s="39"/>
      <c r="I57" s="40" t="s">
        <v>198</v>
      </c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39" t="s">
        <v>186</v>
      </c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</row>
    <row r="58" spans="1:123">
      <c r="A58" s="39"/>
      <c r="B58" s="39"/>
      <c r="C58" s="39"/>
      <c r="D58" s="39"/>
      <c r="E58" s="39"/>
      <c r="F58" s="39"/>
      <c r="G58" s="39"/>
      <c r="H58" s="39"/>
      <c r="I58" s="40" t="s">
        <v>199</v>
      </c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</row>
    <row r="59" spans="1:123">
      <c r="A59" s="39"/>
      <c r="B59" s="39"/>
      <c r="C59" s="39"/>
      <c r="D59" s="39"/>
      <c r="E59" s="39"/>
      <c r="F59" s="39"/>
      <c r="G59" s="39"/>
      <c r="H59" s="39"/>
      <c r="I59" s="40" t="s">
        <v>200</v>
      </c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</row>
    <row r="60" spans="1:123">
      <c r="A60" s="39"/>
      <c r="B60" s="39"/>
      <c r="C60" s="39"/>
      <c r="D60" s="39"/>
      <c r="E60" s="39"/>
      <c r="F60" s="39"/>
      <c r="G60" s="39"/>
      <c r="H60" s="39"/>
      <c r="I60" s="40" t="s">
        <v>201</v>
      </c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</row>
    <row r="61" spans="1:123">
      <c r="A61" s="39" t="s">
        <v>66</v>
      </c>
      <c r="B61" s="39"/>
      <c r="C61" s="39"/>
      <c r="D61" s="39"/>
      <c r="E61" s="39"/>
      <c r="F61" s="39"/>
      <c r="G61" s="39"/>
      <c r="H61" s="39"/>
      <c r="I61" s="40" t="s">
        <v>198</v>
      </c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39" t="s">
        <v>186</v>
      </c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</row>
    <row r="62" spans="1:123">
      <c r="A62" s="39"/>
      <c r="B62" s="39"/>
      <c r="C62" s="39"/>
      <c r="D62" s="39"/>
      <c r="E62" s="39"/>
      <c r="F62" s="39"/>
      <c r="G62" s="39"/>
      <c r="H62" s="39"/>
      <c r="I62" s="40" t="s">
        <v>199</v>
      </c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</row>
    <row r="63" spans="1:123">
      <c r="A63" s="39"/>
      <c r="B63" s="39"/>
      <c r="C63" s="39"/>
      <c r="D63" s="39"/>
      <c r="E63" s="39"/>
      <c r="F63" s="39"/>
      <c r="G63" s="39"/>
      <c r="H63" s="39"/>
      <c r="I63" s="40" t="s">
        <v>202</v>
      </c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</row>
    <row r="64" spans="1:123">
      <c r="A64" s="39"/>
      <c r="B64" s="39"/>
      <c r="C64" s="39"/>
      <c r="D64" s="39"/>
      <c r="E64" s="39"/>
      <c r="F64" s="39"/>
      <c r="G64" s="39"/>
      <c r="H64" s="39"/>
      <c r="I64" s="40" t="s">
        <v>203</v>
      </c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</row>
    <row r="65" spans="1:123">
      <c r="A65" s="39"/>
      <c r="B65" s="39"/>
      <c r="C65" s="39"/>
      <c r="D65" s="39"/>
      <c r="E65" s="39"/>
      <c r="F65" s="39"/>
      <c r="G65" s="39"/>
      <c r="H65" s="39"/>
      <c r="I65" s="40" t="s">
        <v>238</v>
      </c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</row>
    <row r="66" spans="1:123">
      <c r="A66" s="39" t="s">
        <v>67</v>
      </c>
      <c r="B66" s="39"/>
      <c r="C66" s="39"/>
      <c r="D66" s="39"/>
      <c r="E66" s="39"/>
      <c r="F66" s="39"/>
      <c r="G66" s="39"/>
      <c r="H66" s="39"/>
      <c r="I66" s="40" t="s">
        <v>204</v>
      </c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39" t="s">
        <v>60</v>
      </c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</row>
    <row r="67" spans="1:123">
      <c r="A67" s="39"/>
      <c r="B67" s="39"/>
      <c r="C67" s="39"/>
      <c r="D67" s="39"/>
      <c r="E67" s="39"/>
      <c r="F67" s="39"/>
      <c r="G67" s="39"/>
      <c r="H67" s="39"/>
      <c r="I67" s="40" t="s">
        <v>205</v>
      </c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</row>
    <row r="68" spans="1:123">
      <c r="A68" s="39"/>
      <c r="B68" s="39"/>
      <c r="C68" s="39"/>
      <c r="D68" s="39"/>
      <c r="E68" s="39"/>
      <c r="F68" s="39"/>
      <c r="G68" s="39"/>
      <c r="H68" s="39"/>
      <c r="I68" s="40" t="s">
        <v>147</v>
      </c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39" t="s">
        <v>60</v>
      </c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</row>
    <row r="69" spans="1:123">
      <c r="A69" s="39"/>
      <c r="B69" s="39"/>
      <c r="C69" s="39"/>
      <c r="D69" s="39"/>
      <c r="E69" s="39"/>
      <c r="F69" s="39"/>
      <c r="G69" s="39"/>
      <c r="H69" s="39"/>
      <c r="I69" s="40" t="s">
        <v>148</v>
      </c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39" t="s">
        <v>60</v>
      </c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</row>
    <row r="70" spans="1:123">
      <c r="A70" s="39"/>
      <c r="B70" s="39"/>
      <c r="C70" s="39"/>
      <c r="D70" s="39"/>
      <c r="E70" s="39"/>
      <c r="F70" s="39"/>
      <c r="G70" s="39"/>
      <c r="H70" s="39"/>
      <c r="I70" s="40" t="s">
        <v>149</v>
      </c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39" t="s">
        <v>60</v>
      </c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</row>
    <row r="71" spans="1:123">
      <c r="A71" s="39"/>
      <c r="B71" s="39"/>
      <c r="C71" s="39"/>
      <c r="D71" s="39"/>
      <c r="E71" s="39"/>
      <c r="F71" s="39"/>
      <c r="G71" s="39"/>
      <c r="H71" s="39"/>
      <c r="I71" s="40" t="s">
        <v>150</v>
      </c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39" t="s">
        <v>60</v>
      </c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</row>
    <row r="72" spans="1:123">
      <c r="A72" s="39" t="s">
        <v>87</v>
      </c>
      <c r="B72" s="39"/>
      <c r="C72" s="39"/>
      <c r="D72" s="39"/>
      <c r="E72" s="39"/>
      <c r="F72" s="39"/>
      <c r="G72" s="39"/>
      <c r="H72" s="39"/>
      <c r="I72" s="40" t="s">
        <v>239</v>
      </c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</row>
    <row r="73" spans="1:123">
      <c r="A73" s="39" t="s">
        <v>91</v>
      </c>
      <c r="B73" s="39"/>
      <c r="C73" s="39"/>
      <c r="D73" s="39"/>
      <c r="E73" s="39"/>
      <c r="F73" s="39"/>
      <c r="G73" s="39"/>
      <c r="H73" s="39"/>
      <c r="I73" s="40" t="s">
        <v>206</v>
      </c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39" t="s">
        <v>207</v>
      </c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</row>
    <row r="74" spans="1:123">
      <c r="A74" s="39"/>
      <c r="B74" s="39"/>
      <c r="C74" s="39"/>
      <c r="D74" s="39"/>
      <c r="E74" s="39"/>
      <c r="F74" s="39"/>
      <c r="G74" s="39"/>
      <c r="H74" s="39"/>
      <c r="I74" s="40" t="s">
        <v>208</v>
      </c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39" t="s">
        <v>207</v>
      </c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</row>
    <row r="75" spans="1:123">
      <c r="A75" s="39" t="s">
        <v>96</v>
      </c>
      <c r="B75" s="39"/>
      <c r="C75" s="39"/>
      <c r="D75" s="39"/>
      <c r="E75" s="39"/>
      <c r="F75" s="39"/>
      <c r="G75" s="39"/>
      <c r="H75" s="39"/>
      <c r="I75" s="40" t="s">
        <v>209</v>
      </c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39" t="s">
        <v>191</v>
      </c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</row>
    <row r="76" spans="1:123">
      <c r="A76" s="39" t="s">
        <v>98</v>
      </c>
      <c r="B76" s="39"/>
      <c r="C76" s="39"/>
      <c r="D76" s="39"/>
      <c r="E76" s="39"/>
      <c r="F76" s="39"/>
      <c r="G76" s="39"/>
      <c r="H76" s="39"/>
      <c r="I76" s="40" t="s">
        <v>210</v>
      </c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39" t="s">
        <v>211</v>
      </c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</row>
    <row r="77" spans="1:123">
      <c r="A77" s="39"/>
      <c r="B77" s="39"/>
      <c r="C77" s="39"/>
      <c r="D77" s="39"/>
      <c r="E77" s="39"/>
      <c r="F77" s="39"/>
      <c r="G77" s="39"/>
      <c r="H77" s="39"/>
      <c r="I77" s="40" t="s">
        <v>151</v>
      </c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</row>
    <row r="78" spans="1:123">
      <c r="A78" s="68" t="s">
        <v>212</v>
      </c>
      <c r="B78" s="68"/>
      <c r="C78" s="68"/>
      <c r="D78" s="68"/>
      <c r="E78" s="68"/>
      <c r="F78" s="68"/>
      <c r="G78" s="68"/>
      <c r="H78" s="68"/>
      <c r="I78" s="40" t="s">
        <v>213</v>
      </c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39" t="s">
        <v>211</v>
      </c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</row>
    <row r="79" spans="1:123">
      <c r="A79" s="68"/>
      <c r="B79" s="68"/>
      <c r="C79" s="68"/>
      <c r="D79" s="68"/>
      <c r="E79" s="68"/>
      <c r="F79" s="68"/>
      <c r="G79" s="68"/>
      <c r="H79" s="68"/>
      <c r="I79" s="40" t="s">
        <v>214</v>
      </c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</row>
    <row r="80" spans="1:123">
      <c r="A80" s="39" t="s">
        <v>215</v>
      </c>
      <c r="B80" s="39"/>
      <c r="C80" s="39"/>
      <c r="D80" s="39"/>
      <c r="E80" s="39"/>
      <c r="F80" s="39"/>
      <c r="G80" s="39"/>
      <c r="H80" s="39"/>
      <c r="I80" s="40" t="s">
        <v>216</v>
      </c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39" t="s">
        <v>211</v>
      </c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</row>
    <row r="81" spans="1:123" ht="15.75" customHeight="1">
      <c r="A81" s="39"/>
      <c r="B81" s="39"/>
      <c r="C81" s="39"/>
      <c r="D81" s="39"/>
      <c r="E81" s="39"/>
      <c r="F81" s="39"/>
      <c r="G81" s="39"/>
      <c r="H81" s="39"/>
      <c r="I81" s="60" t="s">
        <v>232</v>
      </c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39" t="s">
        <v>211</v>
      </c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</row>
    <row r="82" spans="1:123" ht="15.75" customHeight="1">
      <c r="A82" s="39"/>
      <c r="B82" s="39"/>
      <c r="C82" s="39"/>
      <c r="D82" s="39"/>
      <c r="E82" s="39"/>
      <c r="F82" s="39"/>
      <c r="G82" s="39"/>
      <c r="H82" s="39"/>
      <c r="I82" s="60" t="s">
        <v>234</v>
      </c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39" t="s">
        <v>211</v>
      </c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</row>
    <row r="83" spans="1:123" ht="15.75" customHeight="1">
      <c r="A83" s="39"/>
      <c r="B83" s="39"/>
      <c r="C83" s="39"/>
      <c r="D83" s="39"/>
      <c r="E83" s="39"/>
      <c r="F83" s="39"/>
      <c r="G83" s="39"/>
      <c r="H83" s="39"/>
      <c r="I83" s="60" t="s">
        <v>233</v>
      </c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39" t="s">
        <v>211</v>
      </c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</row>
    <row r="84" spans="1:123" ht="15.75" customHeight="1">
      <c r="A84" s="39"/>
      <c r="B84" s="39"/>
      <c r="C84" s="39"/>
      <c r="D84" s="39"/>
      <c r="E84" s="39"/>
      <c r="F84" s="39"/>
      <c r="G84" s="39"/>
      <c r="H84" s="39"/>
      <c r="I84" s="60" t="s">
        <v>235</v>
      </c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39" t="s">
        <v>211</v>
      </c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</row>
    <row r="85" spans="1:123">
      <c r="A85" s="39" t="s">
        <v>217</v>
      </c>
      <c r="B85" s="39"/>
      <c r="C85" s="39"/>
      <c r="D85" s="39"/>
      <c r="E85" s="39"/>
      <c r="F85" s="39"/>
      <c r="G85" s="39"/>
      <c r="H85" s="39"/>
      <c r="I85" s="40" t="s">
        <v>218</v>
      </c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39" t="s">
        <v>211</v>
      </c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</row>
    <row r="86" spans="1:123">
      <c r="A86" s="39"/>
      <c r="B86" s="39"/>
      <c r="C86" s="39"/>
      <c r="D86" s="39"/>
      <c r="E86" s="39"/>
      <c r="F86" s="39"/>
      <c r="G86" s="39"/>
      <c r="H86" s="39"/>
      <c r="I86" s="40" t="s">
        <v>219</v>
      </c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</row>
    <row r="87" spans="1:123">
      <c r="A87" s="39" t="s">
        <v>101</v>
      </c>
      <c r="B87" s="39"/>
      <c r="C87" s="39"/>
      <c r="D87" s="39"/>
      <c r="E87" s="39"/>
      <c r="F87" s="39"/>
      <c r="G87" s="39"/>
      <c r="H87" s="39"/>
      <c r="I87" s="40" t="s">
        <v>220</v>
      </c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</row>
    <row r="88" spans="1:123">
      <c r="A88" s="39"/>
      <c r="B88" s="39"/>
      <c r="C88" s="39"/>
      <c r="D88" s="39"/>
      <c r="E88" s="39"/>
      <c r="F88" s="39"/>
      <c r="G88" s="39"/>
      <c r="H88" s="39"/>
      <c r="I88" s="40" t="s">
        <v>221</v>
      </c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</row>
    <row r="89" spans="1:123">
      <c r="A89" s="39" t="s">
        <v>104</v>
      </c>
      <c r="B89" s="39"/>
      <c r="C89" s="39"/>
      <c r="D89" s="39"/>
      <c r="E89" s="39"/>
      <c r="F89" s="39"/>
      <c r="G89" s="39"/>
      <c r="H89" s="39"/>
      <c r="I89" s="40" t="s">
        <v>222</v>
      </c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39" t="s">
        <v>224</v>
      </c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</row>
    <row r="90" spans="1:123">
      <c r="A90" s="39"/>
      <c r="B90" s="39"/>
      <c r="C90" s="39"/>
      <c r="D90" s="39"/>
      <c r="E90" s="39"/>
      <c r="F90" s="39"/>
      <c r="G90" s="39"/>
      <c r="H90" s="39"/>
      <c r="I90" s="40" t="s">
        <v>223</v>
      </c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39" t="s">
        <v>225</v>
      </c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</row>
    <row r="91" spans="1:123">
      <c r="A91" s="39" t="s">
        <v>226</v>
      </c>
      <c r="B91" s="39"/>
      <c r="C91" s="39"/>
      <c r="D91" s="39"/>
      <c r="E91" s="39"/>
      <c r="F91" s="39"/>
      <c r="G91" s="39"/>
      <c r="H91" s="39"/>
      <c r="I91" s="40" t="s">
        <v>227</v>
      </c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39" t="s">
        <v>211</v>
      </c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</row>
    <row r="92" spans="1:123">
      <c r="A92" s="39" t="s">
        <v>228</v>
      </c>
      <c r="B92" s="39"/>
      <c r="C92" s="39"/>
      <c r="D92" s="39"/>
      <c r="E92" s="39"/>
      <c r="F92" s="39"/>
      <c r="G92" s="39"/>
      <c r="H92" s="39"/>
      <c r="I92" s="40" t="s">
        <v>229</v>
      </c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39" t="s">
        <v>230</v>
      </c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</row>
    <row r="93" spans="1:123">
      <c r="A93" s="39"/>
      <c r="B93" s="39"/>
      <c r="C93" s="39"/>
      <c r="D93" s="39"/>
      <c r="E93" s="39"/>
      <c r="F93" s="39"/>
      <c r="G93" s="39"/>
      <c r="H93" s="39"/>
      <c r="I93" s="40" t="s">
        <v>93</v>
      </c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</row>
    <row r="94" spans="1:123">
      <c r="A94" s="39"/>
      <c r="B94" s="39"/>
      <c r="C94" s="39"/>
      <c r="D94" s="39"/>
      <c r="E94" s="39"/>
      <c r="F94" s="39"/>
      <c r="G94" s="39"/>
      <c r="H94" s="39"/>
      <c r="I94" s="40" t="s">
        <v>231</v>
      </c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39" t="s">
        <v>230</v>
      </c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</row>
    <row r="95" spans="1:123">
      <c r="A95" s="39"/>
      <c r="B95" s="39"/>
      <c r="C95" s="39"/>
      <c r="D95" s="39"/>
      <c r="E95" s="39"/>
      <c r="F95" s="39"/>
      <c r="G95" s="39"/>
      <c r="H95" s="39"/>
      <c r="I95" s="40" t="s">
        <v>219</v>
      </c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39" t="s">
        <v>230</v>
      </c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</row>
    <row r="111" spans="1:18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s="12" customFormat="1" ht="11.25">
      <c r="A112" s="12" t="s">
        <v>153</v>
      </c>
    </row>
  </sheetData>
  <mergeCells count="407">
    <mergeCell ref="A32:H45"/>
    <mergeCell ref="AP32:BE45"/>
    <mergeCell ref="BF32:BP45"/>
    <mergeCell ref="BQ32:CA45"/>
    <mergeCell ref="CB32:CL45"/>
    <mergeCell ref="CM32:CW45"/>
    <mergeCell ref="CX32:DH45"/>
    <mergeCell ref="DI32:DS45"/>
    <mergeCell ref="A15:H16"/>
    <mergeCell ref="CM15:CW16"/>
    <mergeCell ref="CX19:DH31"/>
    <mergeCell ref="A19:H31"/>
    <mergeCell ref="I44:AO44"/>
    <mergeCell ref="AP15:BE16"/>
    <mergeCell ref="BF15:BP16"/>
    <mergeCell ref="BQ15:CA16"/>
    <mergeCell ref="CB15:CL16"/>
    <mergeCell ref="CM17:CW18"/>
    <mergeCell ref="CM19:CW31"/>
    <mergeCell ref="BF17:BP18"/>
    <mergeCell ref="BQ17:CA18"/>
    <mergeCell ref="CB17:CL18"/>
    <mergeCell ref="CX17:DH18"/>
    <mergeCell ref="I35:AO35"/>
    <mergeCell ref="BF49:BP49"/>
    <mergeCell ref="BQ49:CA49"/>
    <mergeCell ref="CB49:CL49"/>
    <mergeCell ref="CM46:CW47"/>
    <mergeCell ref="CM95:CW95"/>
    <mergeCell ref="CX95:DH95"/>
    <mergeCell ref="CM89:CW90"/>
    <mergeCell ref="CX89:DH90"/>
    <mergeCell ref="CX92:DH93"/>
    <mergeCell ref="CX87:DH88"/>
    <mergeCell ref="BQ91:CA91"/>
    <mergeCell ref="CB91:CL91"/>
    <mergeCell ref="CX84:DH84"/>
    <mergeCell ref="CB80:CL80"/>
    <mergeCell ref="CM80:CW80"/>
    <mergeCell ref="CB74:CL74"/>
    <mergeCell ref="BQ71:CA71"/>
    <mergeCell ref="CB71:CL71"/>
    <mergeCell ref="CM71:CW71"/>
    <mergeCell ref="CX71:DH71"/>
    <mergeCell ref="CM74:CW74"/>
    <mergeCell ref="BF72:BP72"/>
    <mergeCell ref="BQ72:CA72"/>
    <mergeCell ref="CB72:CL72"/>
    <mergeCell ref="DI95:DS95"/>
    <mergeCell ref="A50:H51"/>
    <mergeCell ref="AP50:BE51"/>
    <mergeCell ref="BF50:BP51"/>
    <mergeCell ref="BQ50:CA51"/>
    <mergeCell ref="CB50:CL51"/>
    <mergeCell ref="CM94:CW94"/>
    <mergeCell ref="CX94:DH94"/>
    <mergeCell ref="A95:H95"/>
    <mergeCell ref="I95:AO95"/>
    <mergeCell ref="AP95:BE95"/>
    <mergeCell ref="BF95:BP95"/>
    <mergeCell ref="BQ95:CA95"/>
    <mergeCell ref="CB95:CL95"/>
    <mergeCell ref="A94:H94"/>
    <mergeCell ref="I94:AO94"/>
    <mergeCell ref="AP94:BE94"/>
    <mergeCell ref="BF94:BP94"/>
    <mergeCell ref="BQ94:CA94"/>
    <mergeCell ref="CB94:CL94"/>
    <mergeCell ref="A91:H91"/>
    <mergeCell ref="I91:AO91"/>
    <mergeCell ref="AP91:BE91"/>
    <mergeCell ref="BF91:BP91"/>
    <mergeCell ref="DI94:DS94"/>
    <mergeCell ref="I93:AO93"/>
    <mergeCell ref="BQ92:CA93"/>
    <mergeCell ref="CB92:CL93"/>
    <mergeCell ref="CM92:CW93"/>
    <mergeCell ref="CM91:CW91"/>
    <mergeCell ref="CX91:DH91"/>
    <mergeCell ref="DI91:DS91"/>
    <mergeCell ref="DI92:DS93"/>
    <mergeCell ref="I92:AO92"/>
    <mergeCell ref="A87:H88"/>
    <mergeCell ref="AP87:BE88"/>
    <mergeCell ref="BF87:BP88"/>
    <mergeCell ref="DI87:DS88"/>
    <mergeCell ref="I87:AO87"/>
    <mergeCell ref="I90:AO90"/>
    <mergeCell ref="AP90:BE90"/>
    <mergeCell ref="BQ89:CA90"/>
    <mergeCell ref="CB89:CL90"/>
    <mergeCell ref="I89:AO89"/>
    <mergeCell ref="AP89:BE89"/>
    <mergeCell ref="BF89:BP90"/>
    <mergeCell ref="BQ87:CA88"/>
    <mergeCell ref="DI89:DS90"/>
    <mergeCell ref="A89:H90"/>
    <mergeCell ref="DI84:DS84"/>
    <mergeCell ref="I85:AO85"/>
    <mergeCell ref="CX85:DH86"/>
    <mergeCell ref="DI85:DS86"/>
    <mergeCell ref="AP85:BE86"/>
    <mergeCell ref="BF85:BP86"/>
    <mergeCell ref="BQ85:CA86"/>
    <mergeCell ref="CB87:CL88"/>
    <mergeCell ref="I88:AO88"/>
    <mergeCell ref="CM87:CW88"/>
    <mergeCell ref="CB85:CL86"/>
    <mergeCell ref="BQ84:CA84"/>
    <mergeCell ref="CB84:CL84"/>
    <mergeCell ref="CM84:CW84"/>
    <mergeCell ref="CM85:CW86"/>
    <mergeCell ref="A84:H84"/>
    <mergeCell ref="I84:AO84"/>
    <mergeCell ref="AP84:BE84"/>
    <mergeCell ref="BF84:BP84"/>
    <mergeCell ref="I86:AO86"/>
    <mergeCell ref="A85:H86"/>
    <mergeCell ref="A82:H82"/>
    <mergeCell ref="I82:AO82"/>
    <mergeCell ref="AP82:BE82"/>
    <mergeCell ref="BF82:BP82"/>
    <mergeCell ref="A83:H83"/>
    <mergeCell ref="I83:AO83"/>
    <mergeCell ref="AP83:BE83"/>
    <mergeCell ref="BF83:BP83"/>
    <mergeCell ref="BQ83:CA83"/>
    <mergeCell ref="CB83:CL83"/>
    <mergeCell ref="CM83:CW83"/>
    <mergeCell ref="CX83:DH83"/>
    <mergeCell ref="DI83:DS83"/>
    <mergeCell ref="AP81:BE81"/>
    <mergeCell ref="BF81:BP81"/>
    <mergeCell ref="BQ81:CA81"/>
    <mergeCell ref="CB81:CL81"/>
    <mergeCell ref="CM81:CW81"/>
    <mergeCell ref="CX81:DH81"/>
    <mergeCell ref="DI81:DS81"/>
    <mergeCell ref="BQ82:CA82"/>
    <mergeCell ref="CB82:CL82"/>
    <mergeCell ref="CM82:CW82"/>
    <mergeCell ref="CX82:DH82"/>
    <mergeCell ref="DI82:DS82"/>
    <mergeCell ref="DI80:DS80"/>
    <mergeCell ref="CB76:CL77"/>
    <mergeCell ref="CM76:CW77"/>
    <mergeCell ref="A76:H77"/>
    <mergeCell ref="AP76:BE77"/>
    <mergeCell ref="BF76:BP77"/>
    <mergeCell ref="I76:AO76"/>
    <mergeCell ref="I77:AO77"/>
    <mergeCell ref="DI78:DS79"/>
    <mergeCell ref="CX76:DH77"/>
    <mergeCell ref="DI76:DS77"/>
    <mergeCell ref="CB75:CL75"/>
    <mergeCell ref="CM75:CW75"/>
    <mergeCell ref="AP75:BE75"/>
    <mergeCell ref="I80:AO80"/>
    <mergeCell ref="CX80:DH80"/>
    <mergeCell ref="A80:H80"/>
    <mergeCell ref="AP80:BE80"/>
    <mergeCell ref="BF80:BP80"/>
    <mergeCell ref="BQ80:CA80"/>
    <mergeCell ref="BQ78:CA79"/>
    <mergeCell ref="CB78:CL79"/>
    <mergeCell ref="CM78:CW79"/>
    <mergeCell ref="A78:H79"/>
    <mergeCell ref="AP78:BE79"/>
    <mergeCell ref="BF78:BP79"/>
    <mergeCell ref="I78:AO78"/>
    <mergeCell ref="I79:AO79"/>
    <mergeCell ref="BQ76:CA77"/>
    <mergeCell ref="CM70:CW70"/>
    <mergeCell ref="CX70:DH70"/>
    <mergeCell ref="CX72:DH72"/>
    <mergeCell ref="A70:H70"/>
    <mergeCell ref="AP70:BE70"/>
    <mergeCell ref="BF70:BP70"/>
    <mergeCell ref="BQ70:CA70"/>
    <mergeCell ref="AP73:BE73"/>
    <mergeCell ref="CM73:CW73"/>
    <mergeCell ref="CM72:CW72"/>
    <mergeCell ref="BF73:BP73"/>
    <mergeCell ref="BQ73:CA73"/>
    <mergeCell ref="CB73:CL73"/>
    <mergeCell ref="CX73:DH73"/>
    <mergeCell ref="DI73:DS73"/>
    <mergeCell ref="CX74:DH74"/>
    <mergeCell ref="DI74:DS74"/>
    <mergeCell ref="CX75:DH75"/>
    <mergeCell ref="DI75:DS75"/>
    <mergeCell ref="BF19:BP31"/>
    <mergeCell ref="DI57:DS60"/>
    <mergeCell ref="CX56:DH56"/>
    <mergeCell ref="DI56:DS56"/>
    <mergeCell ref="BF56:BP56"/>
    <mergeCell ref="BQ56:CA56"/>
    <mergeCell ref="CB56:CL56"/>
    <mergeCell ref="CM56:CW56"/>
    <mergeCell ref="CB53:CL55"/>
    <mergeCell ref="CM53:CW55"/>
    <mergeCell ref="CX61:DH65"/>
    <mergeCell ref="DI61:DS65"/>
    <mergeCell ref="BF57:BP60"/>
    <mergeCell ref="BF61:BP65"/>
    <mergeCell ref="CX57:DH60"/>
    <mergeCell ref="BQ57:CA60"/>
    <mergeCell ref="CB57:CL60"/>
    <mergeCell ref="CB70:CL70"/>
    <mergeCell ref="BQ52:CA52"/>
    <mergeCell ref="CB52:CL52"/>
    <mergeCell ref="CM52:CW52"/>
    <mergeCell ref="CX52:DH52"/>
    <mergeCell ref="DI52:DS52"/>
    <mergeCell ref="BQ69:CA69"/>
    <mergeCell ref="CB69:CL69"/>
    <mergeCell ref="CX53:DH55"/>
    <mergeCell ref="DI53:DS55"/>
    <mergeCell ref="CX66:DH67"/>
    <mergeCell ref="DI66:DS67"/>
    <mergeCell ref="CX68:DH68"/>
    <mergeCell ref="DI68:DS68"/>
    <mergeCell ref="CX69:DH69"/>
    <mergeCell ref="DI69:DS69"/>
    <mergeCell ref="CM61:CW65"/>
    <mergeCell ref="CM69:CW69"/>
    <mergeCell ref="CM68:CW68"/>
    <mergeCell ref="DI70:DS70"/>
    <mergeCell ref="DI71:DS71"/>
    <mergeCell ref="CB66:CL67"/>
    <mergeCell ref="CM66:CW67"/>
    <mergeCell ref="CM57:CW60"/>
    <mergeCell ref="CX78:DH79"/>
    <mergeCell ref="BF52:BP52"/>
    <mergeCell ref="I51:AO51"/>
    <mergeCell ref="BF13:BP13"/>
    <mergeCell ref="BQ13:CA13"/>
    <mergeCell ref="AP48:BE48"/>
    <mergeCell ref="BF48:BP48"/>
    <mergeCell ref="CM49:CW49"/>
    <mergeCell ref="CX49:DH49"/>
    <mergeCell ref="DI49:DS49"/>
    <mergeCell ref="BQ19:CA31"/>
    <mergeCell ref="CB19:CL31"/>
    <mergeCell ref="CX46:DH47"/>
    <mergeCell ref="DI46:DS47"/>
    <mergeCell ref="BQ46:CA47"/>
    <mergeCell ref="CB46:CL47"/>
    <mergeCell ref="BQ48:CA48"/>
    <mergeCell ref="DI50:DS51"/>
    <mergeCell ref="AP17:BE18"/>
    <mergeCell ref="CM50:CW51"/>
    <mergeCell ref="CX50:DH51"/>
    <mergeCell ref="CX48:DH48"/>
    <mergeCell ref="DI48:DS48"/>
    <mergeCell ref="CB14:CL14"/>
    <mergeCell ref="CM14:CW14"/>
    <mergeCell ref="CB48:CL48"/>
    <mergeCell ref="CM48:CW48"/>
    <mergeCell ref="CX14:DH14"/>
    <mergeCell ref="CB13:CL13"/>
    <mergeCell ref="CM13:CW13"/>
    <mergeCell ref="CX13:DH13"/>
    <mergeCell ref="DI13:DS13"/>
    <mergeCell ref="DI19:DS31"/>
    <mergeCell ref="DI15:DS16"/>
    <mergeCell ref="DI72:DS72"/>
    <mergeCell ref="A14:H14"/>
    <mergeCell ref="AP14:BE14"/>
    <mergeCell ref="I54:AO54"/>
    <mergeCell ref="I69:AO69"/>
    <mergeCell ref="AP69:BE69"/>
    <mergeCell ref="I65:AO65"/>
    <mergeCell ref="A72:H72"/>
    <mergeCell ref="I72:AO72"/>
    <mergeCell ref="AP72:BE72"/>
    <mergeCell ref="AP61:BE65"/>
    <mergeCell ref="I63:AO63"/>
    <mergeCell ref="A61:H65"/>
    <mergeCell ref="A66:H67"/>
    <mergeCell ref="AP66:BE67"/>
    <mergeCell ref="I64:AO64"/>
    <mergeCell ref="I62:AO62"/>
    <mergeCell ref="I61:AO61"/>
    <mergeCell ref="A92:H93"/>
    <mergeCell ref="AP92:BE93"/>
    <mergeCell ref="BF92:BP93"/>
    <mergeCell ref="I73:AO73"/>
    <mergeCell ref="I74:AO74"/>
    <mergeCell ref="I75:AO75"/>
    <mergeCell ref="A73:H73"/>
    <mergeCell ref="DI14:DS14"/>
    <mergeCell ref="DI17:DS18"/>
    <mergeCell ref="CX15:DH16"/>
    <mergeCell ref="BF14:BP14"/>
    <mergeCell ref="BQ14:CA14"/>
    <mergeCell ref="A53:H55"/>
    <mergeCell ref="AP53:BE55"/>
    <mergeCell ref="AP19:BE31"/>
    <mergeCell ref="BF53:BP55"/>
    <mergeCell ref="BQ53:CA55"/>
    <mergeCell ref="I48:AO48"/>
    <mergeCell ref="AP46:BE47"/>
    <mergeCell ref="BF46:BP47"/>
    <mergeCell ref="A71:H71"/>
    <mergeCell ref="AP71:BE71"/>
    <mergeCell ref="BF71:BP71"/>
    <mergeCell ref="A69:H69"/>
    <mergeCell ref="A74:H74"/>
    <mergeCell ref="AP74:BE74"/>
    <mergeCell ref="A81:H81"/>
    <mergeCell ref="I81:AO81"/>
    <mergeCell ref="I66:AO66"/>
    <mergeCell ref="I67:AO67"/>
    <mergeCell ref="CB61:CL65"/>
    <mergeCell ref="BQ61:CA65"/>
    <mergeCell ref="BF66:BP67"/>
    <mergeCell ref="BQ66:CA67"/>
    <mergeCell ref="I70:AO70"/>
    <mergeCell ref="I71:AO71"/>
    <mergeCell ref="A68:H68"/>
    <mergeCell ref="I68:AO68"/>
    <mergeCell ref="AP68:BE68"/>
    <mergeCell ref="BF69:BP69"/>
    <mergeCell ref="BF68:BP68"/>
    <mergeCell ref="BQ68:CA68"/>
    <mergeCell ref="CB68:CL68"/>
    <mergeCell ref="BF74:BP74"/>
    <mergeCell ref="BQ74:CA74"/>
    <mergeCell ref="BF75:BP75"/>
    <mergeCell ref="BQ75:CA75"/>
    <mergeCell ref="A75:H75"/>
    <mergeCell ref="I58:AO58"/>
    <mergeCell ref="A56:H56"/>
    <mergeCell ref="I56:AO56"/>
    <mergeCell ref="A48:H48"/>
    <mergeCell ref="A46:H47"/>
    <mergeCell ref="I49:AO49"/>
    <mergeCell ref="I50:AO50"/>
    <mergeCell ref="A49:H49"/>
    <mergeCell ref="AP56:BE56"/>
    <mergeCell ref="I52:AO52"/>
    <mergeCell ref="I53:AO53"/>
    <mergeCell ref="A52:H52"/>
    <mergeCell ref="AP52:BE52"/>
    <mergeCell ref="I55:AO55"/>
    <mergeCell ref="A57:H60"/>
    <mergeCell ref="AP57:BE60"/>
    <mergeCell ref="I59:AO59"/>
    <mergeCell ref="I60:AO60"/>
    <mergeCell ref="I57:AO57"/>
    <mergeCell ref="I36:AO36"/>
    <mergeCell ref="I34:AO34"/>
    <mergeCell ref="I32:AO32"/>
    <mergeCell ref="I33:AO33"/>
    <mergeCell ref="I31:AO31"/>
    <mergeCell ref="I30:AO30"/>
    <mergeCell ref="I28:AO28"/>
    <mergeCell ref="AP49:BE49"/>
    <mergeCell ref="I40:AO40"/>
    <mergeCell ref="I37:AO37"/>
    <mergeCell ref="I38:AO38"/>
    <mergeCell ref="I39:AO39"/>
    <mergeCell ref="I45:AO45"/>
    <mergeCell ref="I41:AO41"/>
    <mergeCell ref="I42:AO42"/>
    <mergeCell ref="I43:AO43"/>
    <mergeCell ref="I46:AO46"/>
    <mergeCell ref="I47:AO47"/>
    <mergeCell ref="I13:AO13"/>
    <mergeCell ref="I24:AO24"/>
    <mergeCell ref="I22:AO22"/>
    <mergeCell ref="I23:AO23"/>
    <mergeCell ref="I20:AO20"/>
    <mergeCell ref="I21:AO21"/>
    <mergeCell ref="I26:AO26"/>
    <mergeCell ref="I25:AO25"/>
    <mergeCell ref="A17:H18"/>
    <mergeCell ref="I19:AO19"/>
    <mergeCell ref="I14:AO14"/>
    <mergeCell ref="I15:AO15"/>
    <mergeCell ref="I16:AO16"/>
    <mergeCell ref="I17:AO17"/>
    <mergeCell ref="AP13:BE13"/>
    <mergeCell ref="I29:AO29"/>
    <mergeCell ref="I27:AO27"/>
    <mergeCell ref="I18:AO18"/>
    <mergeCell ref="BF12:CA12"/>
    <mergeCell ref="CB12:CW12"/>
    <mergeCell ref="A7:DS7"/>
    <mergeCell ref="A10:H10"/>
    <mergeCell ref="I10:AO10"/>
    <mergeCell ref="AP10:BE10"/>
    <mergeCell ref="BF10:CA10"/>
    <mergeCell ref="CB10:CW10"/>
    <mergeCell ref="CX10:DS10"/>
    <mergeCell ref="A12:H12"/>
    <mergeCell ref="I12:AO12"/>
    <mergeCell ref="AP12:BE12"/>
    <mergeCell ref="CX12:DS12"/>
    <mergeCell ref="A11:H11"/>
    <mergeCell ref="I11:AO11"/>
    <mergeCell ref="AP11:BE11"/>
    <mergeCell ref="BF11:CA11"/>
    <mergeCell ref="CB11:CW11"/>
    <mergeCell ref="CX11:DS11"/>
    <mergeCell ref="A13:H13"/>
  </mergeCells>
  <phoneticPr fontId="10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2" manualBreakCount="2">
    <brk id="31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Листы3-5</vt:lpstr>
      <vt:lpstr>Листы15-18</vt:lpstr>
      <vt:lpstr>'Листы15-18'!Заголовки_для_печати</vt:lpstr>
      <vt:lpstr>'Листы3-5'!Заголовки_для_печати</vt:lpstr>
    </vt:vector>
  </TitlesOfParts>
  <Company>garant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dbuie-23</cp:lastModifiedBy>
  <cp:lastPrinted>2014-12-16T11:41:04Z</cp:lastPrinted>
  <dcterms:created xsi:type="dcterms:W3CDTF">2004-09-19T06:34:55Z</dcterms:created>
  <dcterms:modified xsi:type="dcterms:W3CDTF">2017-04-11T06:49:36Z</dcterms:modified>
</cp:coreProperties>
</file>